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sp.local\root$\Municipio\Direzione Tecnica\Settore1\Personale\Accesso ristretto\OBIETTIVI PERSONALE NON DIRIGENTE\OBIETTIVI 2021-2023\VALIDAZIONE OIV+G.C\"/>
    </mc:Choice>
  </mc:AlternateContent>
  <bookViews>
    <workbookView xWindow="0" yWindow="0" windowWidth="28800" windowHeight="11535" tabRatio="500" activeTab="3"/>
  </bookViews>
  <sheets>
    <sheet name="211" sheetId="2" r:id="rId1"/>
    <sheet name="221-223" sheetId="1" r:id="rId2"/>
    <sheet name="222" sheetId="3" r:id="rId3"/>
    <sheet name="riepilogo" sheetId="5" r:id="rId4"/>
  </sheets>
  <definedNames>
    <definedName name="_xlnm.Print_Area" localSheetId="1">'221-223'!$A$1:$K$96</definedName>
    <definedName name="_xlnm.Print_Area" localSheetId="2">'222'!$A$1:$L$94</definedName>
    <definedName name="_xlnm.Print_Titles" localSheetId="0">'211'!$13:$13</definedName>
    <definedName name="_xlnm.Print_Titles" localSheetId="1">'221-223'!$13:$13</definedName>
    <definedName name="_xlnm.Print_Titles" localSheetId="2">'222'!$13:$13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13" i="5" l="1"/>
  <c r="D9" i="5"/>
  <c r="C9" i="5"/>
  <c r="B9" i="5"/>
  <c r="D12" i="5" l="1"/>
  <c r="D6" i="5"/>
  <c r="C12" i="5"/>
  <c r="C6" i="5"/>
  <c r="B6" i="5"/>
  <c r="B12" i="5"/>
  <c r="I99" i="3" l="1"/>
  <c r="H99" i="3"/>
  <c r="J99" i="3" s="1"/>
  <c r="J98" i="3"/>
  <c r="J97" i="3"/>
  <c r="I93" i="3"/>
  <c r="H93" i="3"/>
  <c r="I74" i="3"/>
  <c r="H74" i="3"/>
  <c r="I77" i="2" l="1"/>
  <c r="J77" i="2" s="1"/>
  <c r="J74" i="2"/>
  <c r="I78" i="2" s="1"/>
  <c r="I74" i="2"/>
  <c r="H74" i="2"/>
  <c r="J63" i="2"/>
  <c r="I63" i="2"/>
  <c r="H63" i="2"/>
  <c r="I100" i="1" l="1"/>
  <c r="J100" i="1" s="1"/>
  <c r="H100" i="1"/>
  <c r="J99" i="1"/>
  <c r="J98" i="1"/>
  <c r="I95" i="1" l="1"/>
  <c r="H95" i="1"/>
  <c r="I78" i="1"/>
  <c r="H78" i="1"/>
</calcChain>
</file>

<file path=xl/sharedStrings.xml><?xml version="1.0" encoding="utf-8"?>
<sst xmlns="http://schemas.openxmlformats.org/spreadsheetml/2006/main" count="1310" uniqueCount="709">
  <si>
    <t xml:space="preserve">                     COMUNE DI PONTE SAN PIETRO (Prov. Bergamo)</t>
  </si>
  <si>
    <t xml:space="preserve">    Piazza Libertà 1 cap. 24036</t>
  </si>
  <si>
    <t>SETTORE 2 - SERVIZI DI GESTIONE E CONTROLLO DEL TERRITORIO</t>
  </si>
  <si>
    <t>PIANO DELLE PERFORMANCE  TRIENNIO 2021-2023</t>
  </si>
  <si>
    <t>PROGETTO  2.2.01 - PIANIFICAZIONE E GESTIONE DEL TERRITORIO</t>
  </si>
  <si>
    <t>PROGETTO 2.2.03 - SERVIZI PER IL COMMERCIO</t>
  </si>
  <si>
    <t xml:space="preserve">Dirigente:  Dr. Paolo Zappa </t>
  </si>
  <si>
    <t>Responsabile di Area: dr. arch. Rota Oliviero</t>
  </si>
  <si>
    <t xml:space="preserve">Referenti politici: Mario Mangili (Assessore Urbanistica, Viabilità, Servizi cimiteriali, personale) 
Ivonne Maestroni (Assessore al Commercio)
                                 </t>
  </si>
  <si>
    <t>Id
Progetto</t>
  </si>
  <si>
    <t>Descrizione obiettivo</t>
  </si>
  <si>
    <t>Attività da compiere</t>
  </si>
  <si>
    <t>Addetto alle attività</t>
  </si>
  <si>
    <t>lndicatore attività</t>
  </si>
  <si>
    <t>Indicatore di risultato</t>
  </si>
  <si>
    <t>Report 2021</t>
  </si>
  <si>
    <t>Peso</t>
  </si>
  <si>
    <t>Previsto</t>
  </si>
  <si>
    <t>Ottenuto</t>
  </si>
  <si>
    <t>Note</t>
  </si>
  <si>
    <t>A) OBIETTIVI DI MANTENIMENTO</t>
  </si>
  <si>
    <t>Mantenimento 
standard qualitativo</t>
  </si>
  <si>
    <t>Aggiornamento cartografia e Sistema Informativo Territoriale</t>
  </si>
  <si>
    <t>Mostosi Nives
Biffi Alessandro</t>
  </si>
  <si>
    <t>inserimento pratiche edilizie nel SIT (Solo 1 + georeferenziazione) - pratiche presentate nel 2021</t>
  </si>
  <si>
    <t>n. pratiche edilizie inserite</t>
  </si>
  <si>
    <t>iniziata georef. Anche delle  insegne pubblicitarie</t>
  </si>
  <si>
    <t>Varianti allo strumento urbanistico generale vigente (/P.G.T.) mediante procedura di sportello unico ex art. 8 DPR 160/2010</t>
  </si>
  <si>
    <t>Mostosi Nives</t>
  </si>
  <si>
    <t>istruttoria proposte in corso ovvero presentate in corso d'anno</t>
  </si>
  <si>
    <t xml:space="preserve">esecuzione attività </t>
  </si>
  <si>
    <t>Nessuna procedura</t>
  </si>
  <si>
    <t>Varianti puntuali o parziali o rettifiche al PGT</t>
  </si>
  <si>
    <t>gestione procedure varianti puntuali o parziali o di rettifica al PGT</t>
  </si>
  <si>
    <t>1 – Variante puntuale per localizzazione cabina primaria nel comparto Aruba Spa</t>
  </si>
  <si>
    <t>Varianti generali al PGT</t>
  </si>
  <si>
    <t>Rota Oliviero
Mostosi Nives</t>
  </si>
  <si>
    <t>gestione procedure varianti generali al PGT</t>
  </si>
  <si>
    <t>1 - Variante generale n. 2 approvata con delibera CC 32 del 17.06.2021</t>
  </si>
  <si>
    <t xml:space="preserve">piani attuativi  / Ambiti di trasformazione (ATR) </t>
  </si>
  <si>
    <t>gestione procedure Piani Attuativi / ATR in corso e/o presentati in corso d'anno -
IN VARIANTE AL PGT</t>
  </si>
  <si>
    <t>gestione procedure piani / ATR in corso e/o presentati in corso d'anno - CONFORMI AL PGT</t>
  </si>
  <si>
    <t>Ambito L  - A.T.6.a</t>
  </si>
  <si>
    <t>gestione varianti a piani attuativi / ATR in itinere e già convenzionati</t>
  </si>
  <si>
    <t>ATR 12</t>
  </si>
  <si>
    <t>Permessi di costruire convenzionati</t>
  </si>
  <si>
    <t>gestione procedure richieste di Permesso di Costruire convenzionato</t>
  </si>
  <si>
    <t>ex magazzino comunale</t>
  </si>
  <si>
    <t>Piani Integrati di Intervento</t>
  </si>
  <si>
    <t>gestione attività P.I.I. in corso</t>
  </si>
  <si>
    <t>verifica esecuzione opere di urbanizzazzione nei P.A.  in corso -gestione inadempienze</t>
  </si>
  <si>
    <t>Rota Oliviero</t>
  </si>
  <si>
    <t>Verifica realizzazione opere nei termini fissati dalle convenzioni sottoscritte - gestione procedimenti sanzionatori per inadempienze</t>
  </si>
  <si>
    <t xml:space="preserve">esecuzione attività - nr. Verifiche ed eventuali procedimenti sanzionatori </t>
  </si>
  <si>
    <t>Verifica esecuzione opere SUAP Aruba e ATR 12 e PA il Roccolo - Nessuna sanzione</t>
  </si>
  <si>
    <t>Collaudi OO.UU. relative ai P.A. ultimati ed in corso d'opera - acquisizione aree al patrimonio comunale</t>
  </si>
  <si>
    <t xml:space="preserve"> Effettuazione d'ufficio collaudo P.A.  Ovvero affidamento incarico esterno con gestione procedimenti conseguenti</t>
  </si>
  <si>
    <t>esecuzione attività - nr. Collaudi completi o parziali</t>
  </si>
  <si>
    <t>Collaudo parziale (park San Clemente) SUAP Aruba</t>
  </si>
  <si>
    <t>aree acquisite al patrimonio comunale</t>
  </si>
  <si>
    <t xml:space="preserve">esecuzione attività - elenco aree acquisite / mq. </t>
  </si>
  <si>
    <t>Nel 2021 nessuna. Le opere collaudate sono su area comunale</t>
  </si>
  <si>
    <t>gestione procedure di Valutazione Ambientale Strategica</t>
  </si>
  <si>
    <t>gestione procedimenti esclusione VAS</t>
  </si>
  <si>
    <t xml:space="preserve">esecuzione attività - 
n. procedure gestite </t>
  </si>
  <si>
    <t>Nel 2021 nessuna procedura di competenza del Comune. Sono state gestite le attività relative a VAS attivate da altri enti</t>
  </si>
  <si>
    <t>gestione procedure VAS</t>
  </si>
  <si>
    <t>aggiornamento sivas per var pgt</t>
  </si>
  <si>
    <t>Gestione funzioni trasferite dalla Regione in materia sismica.
Comunicazioni di deposito per zona sismica 3 ai sensi dell'art. 65 del DPR 380/2001 - l.r. 33/2006 e D.G.R.L. 5001/2016 - Attività di controllo</t>
  </si>
  <si>
    <t xml:space="preserve">controllo sistematico ed a campione nelle zone di classe 3 nei termini di cui all'allegato H della DGRL n. X/5001 del 30.03.2016 e ss.mm.ii. </t>
  </si>
  <si>
    <t xml:space="preserve">
n. pratiche presentate / 
n. pratiche verificate</t>
  </si>
  <si>
    <t>28/28</t>
  </si>
  <si>
    <t>interop. MUTA</t>
  </si>
  <si>
    <t>Funzioni di controllo in materia di edilizia agevolata o sovvenzionata o convenzionata:</t>
  </si>
  <si>
    <t>autorizzazione cessione alloggi - determinazione prezzo</t>
  </si>
  <si>
    <t>via Foiadelli 113, coop. Giardini, via papa giovanni paolo II, via Lazzarini 14</t>
  </si>
  <si>
    <t>inquinamento atmosferico: 
pareri ex D.Lgs. n. 156/2005</t>
  </si>
  <si>
    <t>gestione attività di verifica in presenza di eventi</t>
  </si>
  <si>
    <t>da Valbrembo e da Mapello</t>
  </si>
  <si>
    <t>inquinamento acustico: 
pareri ex L. 447/1995, L.R. 13/2001</t>
  </si>
  <si>
    <t>segnal. Palestra e Famila</t>
  </si>
  <si>
    <t>inquinamento atmosferico:
Gestione procedimenti avviati a seguito ispezioni effettuate dagli ispettori della Provincia di Bergamo</t>
  </si>
  <si>
    <t>gestione del 100 per cento dei procedimenti avviati in corso d'anno</t>
  </si>
  <si>
    <t xml:space="preserve">n. procedimenti gestiti / n. verbali redatti da ispettori Provincia = 1 </t>
  </si>
  <si>
    <t>14/14</t>
  </si>
  <si>
    <t>con supporto amministrativo di Convertino</t>
  </si>
  <si>
    <t>gestione vincoli paesaggistici,architettonici ed idrogeologici.Funzioni autorizzative in materia di gestione di beni ambientali:funzione subdelegata dalla regione</t>
  </si>
  <si>
    <t>richieste di autorizzazione rilasciate con procedura ordinaria ai sensi del D. Lgs 42/2004</t>
  </si>
  <si>
    <t>esecuzione attività - istruttoria pratiche presentate - assistenza ai lavori della comm. Paesaggio. 
N. pratiche gestite</t>
  </si>
  <si>
    <t>Aruba, Aruba, AMA srl</t>
  </si>
  <si>
    <t>richieste di autorizzazione rilasciate con procedura semplificata ai sensi del DPR 139/2010 - DPR 31/2017</t>
  </si>
  <si>
    <t>esecuzione attività - istruttoria pratiche presentate.</t>
  </si>
  <si>
    <t>Ama srl, Ama srl, Locatelli</t>
  </si>
  <si>
    <t>assistenza lavori commissione paesaggio</t>
  </si>
  <si>
    <t>verbalizzazione esito esame proposte all'ordine del giorno della Commissione</t>
  </si>
  <si>
    <t>esecuzione attività - Nr. sedute della Commissione</t>
  </si>
  <si>
    <t>tutte in presenza, non da remoto</t>
  </si>
  <si>
    <t>revisione annuale:tariffe dei diritti di segreteria in materia urbanistico-edilizia</t>
  </si>
  <si>
    <t>Predisposizione proposta di delibera con nuove tariffe</t>
  </si>
  <si>
    <t>predisposizione schema  deliberazione</t>
  </si>
  <si>
    <t>GC  199 del 30.12.2020 (tariffe anno 2021)</t>
  </si>
  <si>
    <t>trasmissione agibilità al servizio entrate per controllo pagamento tasse e tributi</t>
  </si>
  <si>
    <t>Biffi Alessandro</t>
  </si>
  <si>
    <t xml:space="preserve">Trasmissione agibilità </t>
  </si>
  <si>
    <t>trasmissione 100% agibilità ricevute</t>
  </si>
  <si>
    <t>trasmissione interna via e-mail</t>
  </si>
  <si>
    <t xml:space="preserve">rilascio autorizzazione per Impianti pubblicitari </t>
  </si>
  <si>
    <t>gestione procedure per autorizzazione impianti pubblicitari ai sensi del vigente regolamento i materia</t>
  </si>
  <si>
    <t>gestite</t>
  </si>
  <si>
    <t>gestione pratiche condono edilizio</t>
  </si>
  <si>
    <t>istruttoria e rilascio condoni edilizi relativi ad istanze non perfezionate</t>
  </si>
  <si>
    <t>esecuzione attività - nr. Condoni rilasciati e/o attestazioni in materia di condono</t>
  </si>
  <si>
    <t>0 condoni ma accessi atti in coordinamento con Biffi per 224 accesso atti</t>
  </si>
  <si>
    <t>erogazione contributo annuale alle parrocchie - art. 73 l.r. 12/2005</t>
  </si>
  <si>
    <t>istruttoria richieste e predisposizione proposta di delibera</t>
  </si>
  <si>
    <t xml:space="preserve">esecuzione attività - delibera approvazione riparto e somme liquidate </t>
  </si>
  <si>
    <t>conteggio fatto ma richiesta non pervenuta</t>
  </si>
  <si>
    <t>Attestazione idoneità alloggiative</t>
  </si>
  <si>
    <t>istruttoria richieste e predisposizione  autorizzazione e/o dinieghi</t>
  </si>
  <si>
    <t>nr. certificazioni CON e SENZA sopralluogo</t>
  </si>
  <si>
    <t>80 di cui 45 senza sopralluogo</t>
  </si>
  <si>
    <t>ascensori e montacarichi: assegnazione numero matricola</t>
  </si>
  <si>
    <t>assegnazione matricole</t>
  </si>
  <si>
    <t>esecuzione attività - nr. matricole assegnate - Ordinanze di fermo impianto</t>
  </si>
  <si>
    <t>Condominio Andrea</t>
  </si>
  <si>
    <t>Abbattimento barriere architettoniche edifici privati</t>
  </si>
  <si>
    <t>Istruttoria richieste contributo e caricamento delle stesse nell'applicativo regionale</t>
  </si>
  <si>
    <t>nr. richieste istruite nei termini - n. beneficiari e somme erogate</t>
  </si>
  <si>
    <t xml:space="preserve">1 domanda  nuova + 2 rendicontazioni </t>
  </si>
  <si>
    <t>istruttoria pratiche edilizia</t>
  </si>
  <si>
    <t>Istruttoria PdC presentati in corso d'anno  - integrazioni</t>
  </si>
  <si>
    <t>nr. PdC presentati / n. PdC istruiti = 1</t>
  </si>
  <si>
    <t>41/41</t>
  </si>
  <si>
    <t>41 PC istruiti di cui 13 PC sospesi per richieste integrazioni</t>
  </si>
  <si>
    <t>PdC respinti</t>
  </si>
  <si>
    <t>esecuzione attività - nr. PDC respinti</t>
  </si>
  <si>
    <t>tutti gestiti</t>
  </si>
  <si>
    <t>tempi medi per rilascio PdC</t>
  </si>
  <si>
    <t>&lt; 60 gg (salvo pratiche soggette ad aut. Paesistica</t>
  </si>
  <si>
    <t>50 gg.</t>
  </si>
  <si>
    <t>nei tempi di legge</t>
  </si>
  <si>
    <t>Istruttoria SCIA presentate in corso d'anno</t>
  </si>
  <si>
    <t>nr. SCIA presentate / nr. SCIA istruite = 1</t>
  </si>
  <si>
    <t>97/97</t>
  </si>
  <si>
    <t>tutte gestite</t>
  </si>
  <si>
    <t>SCIA sospese</t>
  </si>
  <si>
    <t>esecuzione attività - nr. SCIA sospese</t>
  </si>
  <si>
    <t xml:space="preserve">Istruttoria comunicazione inizio lavori asseverati.(C.I.L.A.) </t>
  </si>
  <si>
    <t>nr. CILA presentate / 
nr. CILA istruite = 1</t>
  </si>
  <si>
    <t>136/136</t>
  </si>
  <si>
    <t>tutte verificate, prima della fascicolazione</t>
  </si>
  <si>
    <t>Istruttoria pratiche presentate attraverso lo Sportello Unico Attività Produttive (SUAP) - (Avvio nuova attività o modifica attività esistente di tipo produttivo)</t>
  </si>
  <si>
    <t>Non pervenute</t>
  </si>
  <si>
    <t>istruttoria attività edilizia</t>
  </si>
  <si>
    <t>Rilascio certificati di destinazione urbanistica</t>
  </si>
  <si>
    <t xml:space="preserve">nr. CDU rilasciati / nr. CDU presentati = 100% </t>
  </si>
  <si>
    <t>27/27</t>
  </si>
  <si>
    <t>Gestiti</t>
  </si>
  <si>
    <t>verifica contributi di costruzione</t>
  </si>
  <si>
    <t>ammontare oneri di urbanizzazione incassati e rateizzati</t>
  </si>
  <si>
    <t>Importo in Euro</t>
  </si>
  <si>
    <t>Euro 388.809,94</t>
  </si>
  <si>
    <t>operazione calcolo, riscossione e controllo coordinate con Biffi</t>
  </si>
  <si>
    <t xml:space="preserve">aggiornamento oneri di urbanizzazione </t>
  </si>
  <si>
    <t>predisposizione proposta di aggiornamento</t>
  </si>
  <si>
    <t xml:space="preserve">approvazione 
deliberazione o 
conferma </t>
  </si>
  <si>
    <t>Attività non necessaria</t>
  </si>
  <si>
    <t>aggiornamento annuale dell'importo del contributo di costruzione LR 12/05 artt.44 e 48</t>
  </si>
  <si>
    <t>predisposizione ed adozione determina di aggiornamento</t>
  </si>
  <si>
    <t>determinazione aggiornamento</t>
  </si>
  <si>
    <t>DT 201-16 del 29.12.2020 (Agg. CCCC per anno 2021)</t>
  </si>
  <si>
    <t>attività edilizia:controllo riscossione oneri rateizzati</t>
  </si>
  <si>
    <t>Verifica oneri rateizzati ed adozione provvedimenti per escussione garanzie in caso di inadempimento</t>
  </si>
  <si>
    <t>eseguita attività - importo incasso oneri rateizzati</t>
  </si>
  <si>
    <t>si</t>
  </si>
  <si>
    <t>avviata una verifica (per AGIB. MAVI)</t>
  </si>
  <si>
    <t>gestione  agibilità inviate a mezzo SCIA</t>
  </si>
  <si>
    <t>Controllo pratiche pervenute a mezzo SCIA</t>
  </si>
  <si>
    <t>controllo del 100% delle agibilità presentate</t>
  </si>
  <si>
    <t>24/24</t>
  </si>
  <si>
    <t xml:space="preserve">controlli effettuati in loco relativamente alle richieste di agibilità presentate </t>
  </si>
  <si>
    <t>nr. controlli effettuati in loco/nr. agibilità presentate (almeno 10%)</t>
  </si>
  <si>
    <t>Inno IMMOBILIARE (tre unità)</t>
  </si>
  <si>
    <t>abusi riscontrati in sede di controllo per l'agibilità</t>
  </si>
  <si>
    <t>nr. abusi riscontrati</t>
  </si>
  <si>
    <t>verde sintetico</t>
  </si>
  <si>
    <t>emissione sanzioni amministrative per mancata presentazione richieste agibilità</t>
  </si>
  <si>
    <t>nr. sanzioni - importo in Euro</t>
  </si>
  <si>
    <t>0 - nessuna inrazione rilevata</t>
  </si>
  <si>
    <t>prevenzione abusivismo edilizio</t>
  </si>
  <si>
    <t xml:space="preserve">controllo in loco attività edilizia </t>
  </si>
  <si>
    <t>nr. controlli effettuati in loco</t>
  </si>
  <si>
    <t xml:space="preserve">ex sbafo, via sant'anna, via Camozzi 32 </t>
  </si>
  <si>
    <t>importo sanzioni incassate nell'anno</t>
  </si>
  <si>
    <t>Euro</t>
  </si>
  <si>
    <t>via sant'anna,  via Camozzi 32, ufficio notaio Castaldo (oltre a tutte le sanatorie ex art. 34 e 36 DPR 380/2001)</t>
  </si>
  <si>
    <t>emissione ordinanze di sospensione lavori</t>
  </si>
  <si>
    <t>nr, ordinanze emesse</t>
  </si>
  <si>
    <t>non necessarie</t>
  </si>
  <si>
    <t>Emissione ordinanze di demolizione/ rimessa in pristino</t>
  </si>
  <si>
    <t>Nr. ordinanze emesse</t>
  </si>
  <si>
    <t>in corso di sanatorie edilizie, contestati 3 locali accessori  in sede integrativa e rimossi su sola intimazione (via Dalmasone, via Bassani e via don Allegrini)</t>
  </si>
  <si>
    <t>trasmissione alla Procura della Repubblica delle relazioni inerenti gli abusi edilizi</t>
  </si>
  <si>
    <t>trasmissione relazioni</t>
  </si>
  <si>
    <t>trasmissione del 100% delle relazioni redatte</t>
  </si>
  <si>
    <t>trasmissione pratiche edilizie all'ISTAT a mezzo procedura informatica</t>
  </si>
  <si>
    <t xml:space="preserve">Trasmissione mensili dati ISTAT pratiche edilizie relative a PdC e SCIA alternative al PdC </t>
  </si>
  <si>
    <t>verifica esecuzione</t>
  </si>
  <si>
    <t>ogni mese</t>
  </si>
  <si>
    <t>trasmissione telematica dei dati relativi alle pratiche edilizie all'anagrafe Tributaria dell'Agenzia delle Entrate</t>
  </si>
  <si>
    <t xml:space="preserve">invio dati </t>
  </si>
  <si>
    <t>non eseguita</t>
  </si>
  <si>
    <t>Gestione attività accesso atti</t>
  </si>
  <si>
    <t>ricerche d'archivio pratiche edilizie</t>
  </si>
  <si>
    <t>esecuzione attività - 
n. richieste di accesso</t>
  </si>
  <si>
    <t xml:space="preserve">224 – procedura con picco di richieste causa bonus 110% </t>
  </si>
  <si>
    <t>Autorizzazione Integrata Ambientale (A.I.A.) - Autorizzazione Unica Ambientale (A.U.A.)</t>
  </si>
  <si>
    <t>gestione procedimenti su istanza del privati</t>
  </si>
  <si>
    <t>Esecuzione attività - 
N. pratiche gestite</t>
  </si>
  <si>
    <t>gestione attività inerenti al commercio</t>
  </si>
  <si>
    <t>Mazza Adriana</t>
  </si>
  <si>
    <t>rilevazione automatica presenze sul mercato e gestione attività conseguenti.</t>
  </si>
  <si>
    <t>Esecuzione attività</t>
  </si>
  <si>
    <t>eseguita</t>
  </si>
  <si>
    <t>Istruttoria SCIA in materia di commercio</t>
  </si>
  <si>
    <t>N. SCIA presentate / n. SCIA istruite = 1</t>
  </si>
  <si>
    <t>50/50</t>
  </si>
  <si>
    <t>gestione attività di front office ed attività di consulenza e di supporto all'utenza ed ai tecnici in merito alle materie gestite ed alle modalità di presentazione telematica</t>
  </si>
  <si>
    <t>esecuzione attività</t>
  </si>
  <si>
    <t>gestione procedimenti relativi a: licenze di P.S. - Autorizzazioni tipo A e B - N.C.C. - COSAP - N.O manifestazioni e per somministrazione alimenti e bevande. Occupazione suolo</t>
  </si>
  <si>
    <t>n. pratiche gestite</t>
  </si>
  <si>
    <t xml:space="preserve">Addestramento all’utilizzo programma telematico “SOLO 1” per l’inserimento delle pratiche (SCIA) attinenti alle attività commerciali. Inserimento delle pratiche. </t>
  </si>
  <si>
    <t>n. pratiche inserite</t>
  </si>
  <si>
    <t>Non eseguita</t>
  </si>
  <si>
    <t>TOTALE OBIETTIVI DI MANTENIMENTO</t>
  </si>
  <si>
    <t>Report obiettivi 
di mantenimento</t>
  </si>
  <si>
    <t>Obiettivi per i quali
 Nel 2021 non è stata svolta alcuna attività per mancanza di istanze e/o perchè non necessaria</t>
  </si>
  <si>
    <t>(-4)</t>
  </si>
  <si>
    <t>Attività non eseguite</t>
  </si>
  <si>
    <t>Attività approvate / eseguite</t>
  </si>
  <si>
    <t>peso</t>
  </si>
  <si>
    <t>previsto</t>
  </si>
  <si>
    <t>ottenuto</t>
  </si>
  <si>
    <t>B) OBIETTIVI DI 
SVILUPPO</t>
  </si>
  <si>
    <t>Attività</t>
  </si>
  <si>
    <t>Indicatore attività</t>
  </si>
  <si>
    <t>Report</t>
  </si>
  <si>
    <t>2.2.01/
2021</t>
  </si>
  <si>
    <t>Obiettivo di sviluppo</t>
  </si>
  <si>
    <t xml:space="preserve">Adeguamento Piano di Governo del territorio. </t>
  </si>
  <si>
    <t>Procedura variante n. 2 al PGT e gestione fasi secondo disposizioni della l.r. 12/2005</t>
  </si>
  <si>
    <t>Gestione attività post adozione deliberata dal Consiglio Comunale in data 23.12.2020: pubblicazione per osservazioni, istruttoria osservazioni pervenute, predisposizione documentazione per approvazione definitiva, pubblicazione sul BURL entro il 31.12.2021</t>
  </si>
  <si>
    <t>Vedi relazione di cui all’Allegato “A”</t>
  </si>
  <si>
    <t xml:space="preserve">Gestione procedure nuovi Ambiti di Trasformazione ed ambiti soggetti a PdC convenzionato in attuazione delle previsioni del PGT presentati nel 2021 ovvero in itinere da anni precedenti  </t>
  </si>
  <si>
    <t>Rota Oliviero
Mostosi Nives Biffi Aless.</t>
  </si>
  <si>
    <t xml:space="preserve">Istruttoria e gestione fasi procedimentali in attuazione delle previsioni del PGT vigente, relative alle alle proposte attuative (Piani attuativi, ATR, Permessi di costruire convenzionati, P.I.I. e relative varianti, presentati nel corso del 2021 ovvero in itinere dagli anni precedenti - </t>
  </si>
  <si>
    <t>gestione procedura negoziale per la definizione della proposta iniziale. Predisposizione atti e provvedimenti per l'adozione e l'approvazione definitiva. Gestione iter per varianti</t>
  </si>
  <si>
    <t xml:space="preserve">Riqualificazione e recupero area industriale ex Legler industria tessile per lo sviluppo della nuova attività della società ARUBA Spa mediante SUAP </t>
  </si>
  <si>
    <t>Gestione fasi attuative compreso iter per la realizzazione delle opere convenzionate a carico del soggetto attuatore</t>
  </si>
  <si>
    <t xml:space="preserve">Istruttoria e rilascio provvedimenti per l'attuazione del SUAP (PdC, varianti in corso d’opera, Scia, gestione fasi di elaborazione, approvazione, esecuzione e collaudo progetti opere pubbliche previste dal SUAP </t>
  </si>
  <si>
    <t xml:space="preserve">Gestione attività edilizia a seguito emanazione norme che incentivano il recupero edilizio </t>
  </si>
  <si>
    <t xml:space="preserve">Gestione incremento attività edilizia connessa all'erogazione degli incentivi per la riqualificazione energetica e sismica degli edifici (c. d Superbonus 110%) </t>
  </si>
  <si>
    <t>Gestione richieste di accesso per verifica regolarita’ edilizie immobili oggetto d'intervento. Istruttoria pratiche presentate e rilascio provvedimenti nei termini di legge</t>
  </si>
  <si>
    <t xml:space="preserve">Rigenerazione urbana del patrimonio esistente </t>
  </si>
  <si>
    <t>gestione attività di competenza nell'ambito delle disposizioni in materia di rigenerazione urbana.</t>
  </si>
  <si>
    <t xml:space="preserve">Gestione adempimenti di cui alla l.r. 18-2019 e ss.mm.ii. In materia di “Semplificazione ed incentivazione per la rigenerazione urbana e per il recupero del patrimonio edilizio esistente”. </t>
  </si>
  <si>
    <t>Gestione attività nell'ambito dell'organizzazione di eventi, fiere, sagre ed iniziative varie di promozione del territorio</t>
  </si>
  <si>
    <t>Rota Oliviero
Mazza Adriana</t>
  </si>
  <si>
    <t>gestione attività di competenza nell'ambito dell'organizzazione degli eventi programmati per il 2021. Gestione attività del Distretto del Commercio</t>
  </si>
  <si>
    <t>Istruttoria istanze (Scia), rilascio autorizzazioni varie per consentire lo svolgimento delle attività, predisposizione atti e provvedimenti inerenti e conseguenti. Gestione attività di rendicontazione bando Distretto del Commercio</t>
  </si>
  <si>
    <t>TOTALE OBIETTIVI DI SVILUPPO ANNO 2021</t>
  </si>
  <si>
    <t>obiettivi di mantenimento 2021</t>
  </si>
  <si>
    <t>obiettivi di sviluppo 2021</t>
  </si>
  <si>
    <t>totale generale</t>
  </si>
  <si>
    <t>Attività approvate</t>
  </si>
  <si>
    <t>note</t>
  </si>
  <si>
    <t>PROGETTO  211 - SERVIZIO POLIZIA LOCALE</t>
  </si>
  <si>
    <t xml:space="preserve">    </t>
  </si>
  <si>
    <t>Dirigente: dr. Paolo Zappa</t>
  </si>
  <si>
    <t>Responsabile di Area: dr. Giuseppe Polisena</t>
  </si>
  <si>
    <t>Id Progetto</t>
  </si>
  <si>
    <t>Indicatore Attività</t>
  </si>
  <si>
    <t>OBIETTIVI DI MANTENIMENTO:</t>
  </si>
  <si>
    <t>Obiettivo di mantenimento</t>
  </si>
  <si>
    <t>ricognizione stato della segnaletica orizzontale e verticale</t>
  </si>
  <si>
    <t>Polisena Giuseppe</t>
  </si>
  <si>
    <t xml:space="preserve">strade verificate </t>
  </si>
  <si>
    <t>n. segnalazioni trasmesse all'UTC</t>
  </si>
  <si>
    <t>registro PL</t>
  </si>
  <si>
    <t>programmazione del servizio di reperibilità</t>
  </si>
  <si>
    <t>calendario reperibilità</t>
  </si>
  <si>
    <t>eseguito</t>
  </si>
  <si>
    <t>calendario con programmazione mensile</t>
  </si>
  <si>
    <t>controlli tutela animali</t>
  </si>
  <si>
    <t>segnalazioni per tutela animali</t>
  </si>
  <si>
    <t xml:space="preserve">n. controlli annui </t>
  </si>
  <si>
    <t>3 interventi per cani e 4 per colonia felina</t>
  </si>
  <si>
    <t xml:space="preserve">controlli sanitari:trattamenti e accertamenti sanitari obbligatori </t>
  </si>
  <si>
    <t xml:space="preserve">ordinanze </t>
  </si>
  <si>
    <t>n. ordinanze</t>
  </si>
  <si>
    <t>registro Ordinanze</t>
  </si>
  <si>
    <t>controllo parcheggi a pagamento</t>
  </si>
  <si>
    <t>Brembilla Sergio</t>
  </si>
  <si>
    <t>accertamento delle violazioni al CdS inerenti i parcometri</t>
  </si>
  <si>
    <t>n. accertamenti di violazione</t>
  </si>
  <si>
    <t>ausiliario del traffico Hservizi</t>
  </si>
  <si>
    <t>permessi di circolazione e sosta CdS per veicoli</t>
  </si>
  <si>
    <t>Cortesi Michela</t>
  </si>
  <si>
    <t>rilascio autorizzazione/benestare</t>
  </si>
  <si>
    <t>n. autorizzazioni/benestare</t>
  </si>
  <si>
    <t>procedimenti conclusi</t>
  </si>
  <si>
    <t>permessi di circolazione e sosta CdS per residenti</t>
  </si>
  <si>
    <t>rilascio autorizzazioni</t>
  </si>
  <si>
    <t>n. permessi</t>
  </si>
  <si>
    <t>procedimento concluso</t>
  </si>
  <si>
    <t>frequenza dell'obbligo scolastico</t>
  </si>
  <si>
    <t>accertamenti circa la frequenza dell'obbligo scolastico</t>
  </si>
  <si>
    <t>n. accertamenti eseguiti</t>
  </si>
  <si>
    <t>su segnalazione Istituto Scolastico</t>
  </si>
  <si>
    <t>vigilanza attività commerciali fisse</t>
  </si>
  <si>
    <t>esercizi commerciali controllati</t>
  </si>
  <si>
    <t>nr. controlli eseguiti &gt; 5</t>
  </si>
  <si>
    <t>compatibilmente con lo stato d’emergenza per il coronavirus</t>
  </si>
  <si>
    <t>vigilanza attività commerciali su aree pubbliche</t>
  </si>
  <si>
    <t>concessionari di posteggio controllati</t>
  </si>
  <si>
    <t>n. controlli eseguiti</t>
  </si>
  <si>
    <t>vigilanza attività commerciali</t>
  </si>
  <si>
    <t>sanzioni applicate</t>
  </si>
  <si>
    <t>nr. sanzioni</t>
  </si>
  <si>
    <t xml:space="preserve">vigilanza attività commerciali </t>
  </si>
  <si>
    <t>mercato settimanale</t>
  </si>
  <si>
    <t xml:space="preserve">nr. giorni </t>
  </si>
  <si>
    <t>Previo ridimensionamento dello stato d’emergenza per il coronavirus</t>
  </si>
  <si>
    <t>vigilanza attività commerciali:assegnazione posteggi liberi</t>
  </si>
  <si>
    <t>operazioni di spunta mercato del venerdì</t>
  </si>
  <si>
    <t>attività delegate Prefettura per patenti sospese</t>
  </si>
  <si>
    <t>Ordinanza Sospensione Patente</t>
  </si>
  <si>
    <t>n. ordinanze trattate</t>
  </si>
  <si>
    <t>Registro PL</t>
  </si>
  <si>
    <t>attività di polizia giudiziaria:informative all'autorità giudiziaria</t>
  </si>
  <si>
    <t>trasmissione informative all'autorità giudiziaria</t>
  </si>
  <si>
    <t>n. comunicazioni notizie di reato</t>
  </si>
  <si>
    <t xml:space="preserve">attività congiunte e delegate da altre forze forze di Polizia </t>
  </si>
  <si>
    <t>interventi c/o cabina metano-case comunali-ricercato arresto</t>
  </si>
  <si>
    <t>attività di polizia giudiziaria</t>
  </si>
  <si>
    <t>ricezione denunce/querele</t>
  </si>
  <si>
    <t>n. denunce/querele</t>
  </si>
  <si>
    <t>notifiche P.G. e accertamenti delegati</t>
  </si>
  <si>
    <t>n. notifiche e accertamenti</t>
  </si>
  <si>
    <t>occupazioni suolo pubblico temporanee</t>
  </si>
  <si>
    <t>verifica occupazioni suolo temporanee</t>
  </si>
  <si>
    <t>n. comunicazioni verificate</t>
  </si>
  <si>
    <t>Procedimenti attivati</t>
  </si>
  <si>
    <t>comunicazioni di ospitalità  straniero o apolide</t>
  </si>
  <si>
    <t>registrazione</t>
  </si>
  <si>
    <t>n. comunicazioni</t>
  </si>
  <si>
    <t>rilascio dei cartelli di divieto di sosta per passo carrale</t>
  </si>
  <si>
    <t>rilascio autorizzazioni e cartelli</t>
  </si>
  <si>
    <t>n. autorizzazioni cartello</t>
  </si>
  <si>
    <t>Incrementare la sicurezza urbana e stradale. Migliorare la percezione di sicurezza</t>
  </si>
  <si>
    <t>organizzazione ed erogazione di servizi di controllo del territorio in aree comunali toccate da fenomeni di criminalità che destano senso di insicurezza anche in collaborazione con le forze di polizia</t>
  </si>
  <si>
    <t>Compatibilmente con lo stato d’emergenza per il coronavirus</t>
  </si>
  <si>
    <t xml:space="preserve">n. ordinanze </t>
  </si>
  <si>
    <t>54 ordinanze + 16 benestare applic. Ord. Nr. 35/2020 valida anno 2021 per lavori di modesta entità</t>
  </si>
  <si>
    <t>contrassegni per cittadini con ridotta capacità di deambulazione</t>
  </si>
  <si>
    <t xml:space="preserve">rilascio contrassegni </t>
  </si>
  <si>
    <t>n. contrassegni rilasciati</t>
  </si>
  <si>
    <t>gestione procedure per veicoli/oggetti/documenti/fatti</t>
  </si>
  <si>
    <t>comunicazione SDI</t>
  </si>
  <si>
    <t>n. comunicazioni inviate</t>
  </si>
  <si>
    <t>gestione appalto servizio di vigilanza notturna delle strutture pubbliche da parte di ditta esterna</t>
  </si>
  <si>
    <t>gestione e monitoraggio segnalazioni per allarme</t>
  </si>
  <si>
    <t>secondo contratto d'appalto</t>
  </si>
  <si>
    <t>gestione del servizio di reperibilità</t>
  </si>
  <si>
    <t>servizio di reperibilità</t>
  </si>
  <si>
    <t>n. giorni reperibili all'anno/n. richieste</t>
  </si>
  <si>
    <t>Calendario reperibilità/Registro PL (2 richieste non erano pertinenti)</t>
  </si>
  <si>
    <t>gestione spese parco automezzi polizia locale</t>
  </si>
  <si>
    <t>impegno di spesa</t>
  </si>
  <si>
    <t>atti amministrativi adottati</t>
  </si>
  <si>
    <t>Determinazioni nr. 211-51/2020+211-52/2020+211-53/2020+211-54/2020+211-2/2021+211-5/2021+211-9/2021-+211-31/2021</t>
  </si>
  <si>
    <t>Registro Determine</t>
  </si>
  <si>
    <t>impianto comunale di videosorveglianza</t>
  </si>
  <si>
    <t>accesso immagini per attività di P.G.</t>
  </si>
  <si>
    <t xml:space="preserve">n. richieste </t>
  </si>
  <si>
    <t>accesso immagini videosorveglianza comunale e sistemi lettura targhe</t>
  </si>
  <si>
    <t>controllo regolarità stranieri</t>
  </si>
  <si>
    <t>controlli c/o Uff. Immigrazione</t>
  </si>
  <si>
    <t>n. controlli</t>
  </si>
  <si>
    <t>programmazione attività di controllo parchi comunali</t>
  </si>
  <si>
    <t>controllo parchi comunali</t>
  </si>
  <si>
    <t>nr. controlli</t>
  </si>
  <si>
    <t>programmazione turni</t>
  </si>
  <si>
    <t>programmazione mensile dei turni antimeridiani e pomeridiani</t>
  </si>
  <si>
    <t>entro il 23 del mese</t>
  </si>
  <si>
    <t>Accertamento della dimora nell'ambito della procedura di iscrizione nel registro della popolazione residente</t>
  </si>
  <si>
    <t>iscrizioni/cambi di abitazione/cancellazioni/irreperibilità</t>
  </si>
  <si>
    <t>n. accertamenti richiesti/n. accertamenti effettuati</t>
  </si>
  <si>
    <t>541/541</t>
  </si>
  <si>
    <t>polizia stradale: incidenti stradali rilevati</t>
  </si>
  <si>
    <t>pratiche sinistri stradali</t>
  </si>
  <si>
    <t>nr. rapporti di incidente stradale</t>
  </si>
  <si>
    <t>polizia stradale</t>
  </si>
  <si>
    <t xml:space="preserve">gestione collegamento centrale operativa/pattuglia </t>
  </si>
  <si>
    <t>collegamento radio e smartphone</t>
  </si>
  <si>
    <t>attività di Front Office</t>
  </si>
  <si>
    <t xml:space="preserve">spiegazione, divulgazione informazioni specifiche </t>
  </si>
  <si>
    <t>n° ore complessive dedicate &gt; 500</t>
  </si>
  <si>
    <t>il servizio consta di un'apertura di 12 ore gg. lun/ven e 10 ore sab e coinvolge 8 operatori di PL per attività interne ed esterne, per le quali si quantifica nel minimo 4 ore giornaliere dedicate all'indicatore</t>
  </si>
  <si>
    <t>comunicazione dati conducente per decurtazione punti patente</t>
  </si>
  <si>
    <t xml:space="preserve">n. comunicazioni </t>
  </si>
  <si>
    <t>Elenchi</t>
  </si>
  <si>
    <t>Gestione telematica delle pratiche durante lo stato di emergenza per il coronavirus</t>
  </si>
  <si>
    <t>organizzazione e modalità di trattazione</t>
  </si>
  <si>
    <t xml:space="preserve">Compatibilmente con lo stato d’emergenza per il coronavirus secondo disposioni amministrative il servizio è stato svolto in presenza e la gestione dei procedimenti è stata organizzata tramite utilizzo della posta elettronica certificata e non, tramite telefono e ove non possibile tramite appuntamento presso l'ufficio </t>
  </si>
  <si>
    <t>attraversamento scolastico</t>
  </si>
  <si>
    <t>organizzione e modalità esecuzione servizio in Convenzione</t>
  </si>
  <si>
    <t>servizio eseguito come da Convenzione con calendari concordati tra PL e Associazione CC e secondo protocollo operativo fornito da Resp. PL</t>
  </si>
  <si>
    <t xml:space="preserve">verbali di accertamento infrazioni al codice della strada </t>
  </si>
  <si>
    <t xml:space="preserve">n. verbalizzazioni </t>
  </si>
  <si>
    <t>verbali per infrazioni semaforiche</t>
  </si>
  <si>
    <t>n. verbalizzazioni</t>
  </si>
  <si>
    <t>inosservanza regolamenti comunali e leggi diverse dal CdS</t>
  </si>
  <si>
    <t>sanzioni per inosservanza regolamenti comunali e leggi diverse dal CdS</t>
  </si>
  <si>
    <t>Compatibilmente stato d’emergenza per il coronavirus</t>
  </si>
  <si>
    <t>gestione ricorsi in opposizione ad accertamenti di infrazione al codice della strada</t>
  </si>
  <si>
    <t>ricorsi Prefettura/Giudice di Pace</t>
  </si>
  <si>
    <t>n. ricorsi accolti/rigettati (escluse archiviazioni per autotutela)</t>
  </si>
  <si>
    <t>nr. 2/nr. 1</t>
  </si>
  <si>
    <t>Servizi di Polizia Locale in emergenza Covid</t>
  </si>
  <si>
    <t>informazioni emergenza per il coronavirus in atto</t>
  </si>
  <si>
    <t>n. di riscontri a richiesta di chiarimenti scritti in merito a misure DPCM e provvedimenti regionali sullo stato di emergenza per il coronavirus</t>
  </si>
  <si>
    <t>In corso stato d’emergenza per il coronavirus</t>
  </si>
  <si>
    <t>gestione randagismo</t>
  </si>
  <si>
    <t>Determinazione nr. 211-45/2020</t>
  </si>
  <si>
    <t>verbali per art. 126 bis CdS (mancata comunicazione dati per decurtazione punti)</t>
  </si>
  <si>
    <t xml:space="preserve">Convenzione per attività di collaborazione per eventi e per attraversamento scolastico </t>
  </si>
  <si>
    <t>Convenzione</t>
  </si>
  <si>
    <t>Dgc nr. 189/2020 + Determinazione nr. 211-60/2020 + Convenzione Rep. 2723/2021</t>
  </si>
  <si>
    <t>Mantenimento unità cinofila</t>
  </si>
  <si>
    <t>Corso di mantenimento addestramento</t>
  </si>
  <si>
    <t>Frequentazione fino a trasferimento del dipendente addestrato ad altro Ente e cessazione contratto d'uso cane di proprietà dell'agente</t>
  </si>
  <si>
    <t>OBIETTIVI DI SVILUPPO:</t>
  </si>
  <si>
    <t>211/2021</t>
  </si>
  <si>
    <t xml:space="preserve">Gestione nuovo affidamento  del servizio in outsourcing  delle infrazioni al codice della strada  </t>
  </si>
  <si>
    <t>affidamento incarico</t>
  </si>
  <si>
    <t>esecuzione attività entro il 30  Aprile 2021</t>
  </si>
  <si>
    <t>eseguito nei termini</t>
  </si>
  <si>
    <t>Completamento mappatura passi carrali e rilascio autorizzazioni</t>
  </si>
  <si>
    <t>Relazione con indicazione dell'attività effettuata entro 31/12/2020</t>
  </si>
  <si>
    <t>Potenziamento dei servizi di controllo del territorio (cane antidroga, parchi, Isolotto)</t>
  </si>
  <si>
    <t>Relazione con indicazione dell'attività effettuata entro 31/12/2021</t>
  </si>
  <si>
    <t>Interventi specifici di contrasto all'accattonaggio molesto (cimitero/mercato/ supermercati)</t>
  </si>
  <si>
    <t>almeno 1  a settimana</t>
  </si>
  <si>
    <t>Interventi specifici di contrasto al transito dei veicoli superiori a 3,5 tonnellate in Via San Clemente</t>
  </si>
  <si>
    <t>Interventi specifici di contrasto all'abbandono o alla scorretta esposizione di rifiuti e deiezioni sul territorio comunale</t>
  </si>
  <si>
    <t>almeno 50</t>
  </si>
  <si>
    <t xml:space="preserve">Posizionamento e controllo fototrappola </t>
  </si>
  <si>
    <t>2 interventi al mese</t>
  </si>
  <si>
    <t>PIANO DELLE PERFORMANCE TRIENNIO 2021-2023</t>
  </si>
  <si>
    <t>PROGETTO  2.2.02 - LAVORI PUBBLICI E MANUTENZIONE STRUTTURE ED INFRASTRUTTURE PUBBLICHE</t>
  </si>
  <si>
    <t>Dirigente:  Dr. Paolo Zappa</t>
  </si>
  <si>
    <t>Referenti politici: Macoli Matteo (Assessore ai ll.pp) - Mangili Mario (Assessore Urbanistica, Viabilità,Servizi cimiteriali) - Bertoletti Barbara: Assessore Ambiente, Ecologia, Verde pubblico, Arredo Urbano</t>
  </si>
  <si>
    <t>Attivita da compiere</t>
  </si>
  <si>
    <t>Indicatore Attivita</t>
  </si>
  <si>
    <t>programma lavori pubblici:
elaborazione piano triennale ed elenco annuale ll.pp. - Gestione Aggiornamenti</t>
  </si>
  <si>
    <t>deliberazione di approvazione</t>
  </si>
  <si>
    <t>CC n. 4 del 28.01.2021. Nel corso d'anno sono state approvate n. 2 varianti 8Var 1 CC 25/2021 - Var 2 CC 38/2021 - Var 3 CC 65/2021)</t>
  </si>
  <si>
    <t>caricamento sulla piattaforma ed invio comunicazione all'osservatorio lavori pubblici del piano triennale - elenco annuale</t>
  </si>
  <si>
    <t>data comunicazione</t>
  </si>
  <si>
    <t>Il POP originario e le varianti 1 e 2 sono state comunicate il 02.09.2021 - la variante 3 è stata comunicata il 21.02.2022</t>
  </si>
  <si>
    <t>comunicazioni all'osservatorio lavori pubblici delle varie fasi relative alle opere previste nell'elenco annuale</t>
  </si>
  <si>
    <t xml:space="preserve">Attività eseguita. Le varie fasi sia dei lavori che dei servizi e forniture appaltate vengono caricate nel portale </t>
  </si>
  <si>
    <t>gestione procedimenti 
opere pubbliche: inserimento dati nella Banca dati Amministrazioni Pubbliche (BDAP)</t>
  </si>
  <si>
    <t>inserimento dati 
nella Banca dati amministrazioni pubbliche (BDAP)</t>
  </si>
  <si>
    <t>esecuzione 
attività</t>
  </si>
  <si>
    <t xml:space="preserve">Attività eseguita. Le varie fasi dei lavori appaltati vengono caricate nel portale BDAP </t>
  </si>
  <si>
    <t xml:space="preserve">
programma lavori pubblici:
gestione attività relativa alla predisposizione degli studi di fattibilità / progetti di fattibilità tecnico economica da inserire nel piano triennale ed elenco annuale ll.pp.. - 
STUDI INTERNI ED ESTERNI</t>
  </si>
  <si>
    <t>elaborazione studi previsti dall'elenco annuale</t>
  </si>
  <si>
    <t>n. studi elaborati</t>
  </si>
  <si>
    <t>Messa in sicurezza via Colombo – Sistemazione parchi ed aree verdi – Asfaltature strade – Copertura campo tennis Locate – nuova rotatoria Briantea – riqualificazione imp semaforici centro storico</t>
  </si>
  <si>
    <t>progettazione opere pubbliche - progetti definitivi e progetti esecutivi  - con progettazione INTERNA</t>
  </si>
  <si>
    <t>nr. progetti con progettazione INTERNA</t>
  </si>
  <si>
    <t>nr. progetti interni</t>
  </si>
  <si>
    <t>1  Riqualificaz. Via XI Febbraio</t>
  </si>
  <si>
    <t>progettazione opere pubbliche - progetti definitivi e progetti esecutivi - con progettazione ESTERNA</t>
  </si>
  <si>
    <t>nr. progetti con progettazione ESTERNA</t>
  </si>
  <si>
    <t>nr. progetti esterni</t>
  </si>
  <si>
    <t>Manutenzione straordinaria bagni scuoal primaria via Piave – riqualif. A LED imp ill. scuola media via Piave – Riqualif. Parco isolotto – Man. Materna Locate – Manut elementare Villaggio</t>
  </si>
  <si>
    <t>perizie modificative</t>
  </si>
  <si>
    <t xml:space="preserve">gestione procedure varianti in corso d'opera </t>
  </si>
  <si>
    <t>n. perizie approvate / n. opere appaltate</t>
  </si>
  <si>
    <t xml:space="preserve">2 perizie (Ristr edificio via Roma + Lavori riqualif impianti I.P.) relative ad opere anni precedenti – 4 opere appaltate nel 2021 </t>
  </si>
  <si>
    <t>Gare d'appalto opere incluse nel P.O.P.</t>
  </si>
  <si>
    <t>gestione procedure di affidamento lavori, servizi e forniture assegnati al Servizio</t>
  </si>
  <si>
    <t>esecuzione attività - n. gare gestite</t>
  </si>
  <si>
    <t xml:space="preserve">contratto di Global Service sottoscritto con Linea Servizi Srl per il periodo 2017 - 2025: verifiche in corso d'anno e controllo rispetto obblighi convenzionali   </t>
  </si>
  <si>
    <t>Rota Enrico
Silvestri Fabio</t>
  </si>
  <si>
    <t>nr. verifiche &gt; 5</t>
  </si>
  <si>
    <t>servizio pulizia immobili comunali: verifica attuazione obblighi convenzionali da parte della ditta affidataria</t>
  </si>
  <si>
    <t>Rota Enrico</t>
  </si>
  <si>
    <t>verifica esecuzione obblighi contrattiali</t>
  </si>
  <si>
    <t>nr. Controlli=&gt;8</t>
  </si>
  <si>
    <t>servizio manutenzione ordinaria aree verdi comunali: verifica attuazione obblighi convenzionali da parte della ditta affidataria</t>
  </si>
  <si>
    <t>verifica esecuzione obblighi contrattuali</t>
  </si>
  <si>
    <t>nr. Controlli=&gt;10</t>
  </si>
  <si>
    <t>Gestione procedimenti relativi agli scavi su strade ed aree pubbliche su richiesta di privati, aziende ed enti vari</t>
  </si>
  <si>
    <t>Silvestri Fabio</t>
  </si>
  <si>
    <t>istruttoria richieste pervenute</t>
  </si>
  <si>
    <t>nr.richieste pervenute / numero richeste istruite = 1</t>
  </si>
  <si>
    <t>totale 73, di cui: 
30 con autorizzazione e 43 comunicazioni delle società che gestiscono servizi pubblici</t>
  </si>
  <si>
    <t>gestione procedure di appalto a ditte esterne dei servizi e forniture non compresi nel contratto di Global Service ne nel contratto servizio pulizie ne nel contratto servizio verde pubblico</t>
  </si>
  <si>
    <t>espletamento procedure di affidamento lavori servizi - forniture</t>
  </si>
  <si>
    <t>esecuzione attività - n. affidamenti</t>
  </si>
  <si>
    <t>Attività eseguita - (96)</t>
  </si>
  <si>
    <t>servizi di igiene urbana - Centro di raccolta di via Caproni: gestione rapporti con il nuovo gestore del centro di raccolta di Ponte San Pietro (in esercizio dal 1° luglio 2017)</t>
  </si>
  <si>
    <t>verifica rispetto clausole contrattuali - liquidazione canone e spese previste dal contratto</t>
  </si>
  <si>
    <t xml:space="preserve">Attività eseguita con regolari controlli e segnalazione disservizi </t>
  </si>
  <si>
    <t>servizio di igiene urbana - Raccolta porta a porta e spazzamento strade ed aree pubbliche: gestione rapporti con la concessionaria (G.Eco Srl sino al 2025) e verifica applicazione obblighi convenzionali</t>
  </si>
  <si>
    <t>verifica attuazione obblighi convenzionali</t>
  </si>
  <si>
    <t>nr. Verifiche=&gt;20</t>
  </si>
  <si>
    <t>gestione servizio igiene urbana (RRSU): Elaborazione proposta di Piano Finanziario in collaborazione con il gestore del servizio</t>
  </si>
  <si>
    <t>Rota Oliviero
Rota Enrico</t>
  </si>
  <si>
    <t>Approvazione Piano finanziario da parte del Consiglio Comunale</t>
  </si>
  <si>
    <t>delibera approvazione Piano Finanziario</t>
  </si>
  <si>
    <t>CC n. 30 del 17.06.2021</t>
  </si>
  <si>
    <t>gestione tariffe servizio igiene urbana</t>
  </si>
  <si>
    <t>supporto all'ufficio tributi nella predisposizione della proposta di piano tariffario</t>
  </si>
  <si>
    <t>Attività eseguita. Tariffe approvate con delibera CC n. 31 del 17.06.2021</t>
  </si>
  <si>
    <t>attività di front office ufficio ecologia (rilascio tessere per accesso stazione ecologica - consegna sacchi - ecc….)</t>
  </si>
  <si>
    <t xml:space="preserve">
Rota Enrico
</t>
  </si>
  <si>
    <t>evasione richieste</t>
  </si>
  <si>
    <t>dichiarazioni ambientali :trasmissione MUD</t>
  </si>
  <si>
    <t>Caricamento dati sul portale della Provincia di Bergamo e trasmissione MUD entro la scadenza (30 aprile)</t>
  </si>
  <si>
    <t xml:space="preserve">eseguita. </t>
  </si>
  <si>
    <t>dichiarazioni ambientali : trasmissione ORSO</t>
  </si>
  <si>
    <t>Caricamento dati sul portale della Provincia di Bergamo e trasmissione ORSO entro la scadenza (31 marzo)</t>
  </si>
  <si>
    <t>servizio di pulizia periodica delle  griglie e dei pozzetti stradali</t>
  </si>
  <si>
    <t>elaborazione piano di intervento in relazione alle risorse stanzaite dal piano finanziario</t>
  </si>
  <si>
    <t>esecuzione attività -  nr. pozzetti puliti</t>
  </si>
  <si>
    <t>eseguita attraverso Uniacque</t>
  </si>
  <si>
    <t>Lotta agli insetti infestanti e derattizzazioni</t>
  </si>
  <si>
    <t>verifica attuazione interventi previsti dal contrtatto di servizio stipulato con la ditta affidataria</t>
  </si>
  <si>
    <t>verifica esecuzione interventi</t>
  </si>
  <si>
    <t>Eseguiti: 
12 interventi di derattizzazione 
– 5 larvicidi
 – 2 adulticidi</t>
  </si>
  <si>
    <t xml:space="preserve">Gestione procedure espropriative per realizzazione opere ed infrastrutture pubbliche </t>
  </si>
  <si>
    <t xml:space="preserve">n. espropri / bonari accordi gestiti </t>
  </si>
  <si>
    <t>gestione pratica bonario accordo per pista isolotto</t>
  </si>
  <si>
    <t>richiesta attribuzione Codice Identificativo Gare (CIG) e Codice Unico Progetto (CUP) di investimento pubblico</t>
  </si>
  <si>
    <t>Richiesta CIG  e/o CUP per le opere da realizzare</t>
  </si>
  <si>
    <t xml:space="preserve">n. CIG e CUP richiesti </t>
  </si>
  <si>
    <t>104 CIG (99 Smart e 5 ordinari)            23 CUP</t>
  </si>
  <si>
    <t>Programmazione servizi e lavori di manutenzione ordinaria - extra Global Service - eseguiti in amministrazione diretta con personale comunale</t>
  </si>
  <si>
    <t xml:space="preserve">programmazione giornaliera attività operai assegnati al servizio manutenzione </t>
  </si>
  <si>
    <t>Attività eseguita..
Vengono programmate e gestite le attività dei due operai inseriti tramite Coop l’Albero e G.Eco</t>
  </si>
  <si>
    <t>Rilevazione  opere di manutenzione ordinaria e straordinaria immobili ed infrastrutture comunali per inserimento nel Piano triennale LL.PP.</t>
  </si>
  <si>
    <t>Rota Oliviero
Silvestri Fabio
Rota Enrico</t>
  </si>
  <si>
    <t xml:space="preserve">Effettuazione rilevazione </t>
  </si>
  <si>
    <t>Attività eseguita. Le rilevazione hanno consentito di elaborare i progetti di asfaltatura 2021 e per il 2022</t>
  </si>
  <si>
    <t>Gestione sicurezza nei luoghi di lavoro ai sensi del D.Lgs.81/2008</t>
  </si>
  <si>
    <t>affidamento incarico esterno responsabile servizio di prevenzione e protezione (RSPP)</t>
  </si>
  <si>
    <t>determina incarico</t>
  </si>
  <si>
    <t>Incarico affidato alla società Sintesi SPA attraverso adesione convenzione Consip</t>
  </si>
  <si>
    <t>Gestione sicurezza nei luoghi di lavoro ai sensi del D.Lgs.81/2008 - attività di supporto al RSPP</t>
  </si>
  <si>
    <t>Rota Oliviero 
Rota Enrico 
Silvestri Fabio</t>
  </si>
  <si>
    <t>attività di supporto al RSPP - gestione attività previste dalla norma e/ o su indicazione del RSPP</t>
  </si>
  <si>
    <t>Effettuato sopralluoghi con RSPP e programmate le attività previste</t>
  </si>
  <si>
    <t xml:space="preserve">Gestione sicurezza nei luoghi di lavoro ai sensi del D.Lgs.81/2008 - gestione corsi aggiornamento per il personale - preposti, addetti emergenza generica ed antincendio, corsi base,   ecc…. </t>
  </si>
  <si>
    <t>verifica esigenze e programmazione corsi</t>
  </si>
  <si>
    <t>incarico a ditta esterna ed organizzazione corsi</t>
  </si>
  <si>
    <t>E’ stato affidato incarico a ditta esterna mediante adesione alla convenzione Consip. Non sono stati effettuati i corsi</t>
  </si>
  <si>
    <t>Impianti di Pubblica Illuminazione: Verifica rispetto obblighi convenzionali da parte del gestore -Colman luca Srl</t>
  </si>
  <si>
    <t>verifica rispetto obblighi convenzionali</t>
  </si>
  <si>
    <t>n. verifiche</t>
  </si>
  <si>
    <t>autorizzazione apposizione cippi e lapidi e monumenti funerari</t>
  </si>
  <si>
    <t xml:space="preserve">nr. Autorizzazioni </t>
  </si>
  <si>
    <t>83 autorizzazioni lastre + 9 autorizzazioni posa monumenti</t>
  </si>
  <si>
    <t>Concessioni aree per inumazione in campo comune</t>
  </si>
  <si>
    <t>nr. Concessioni</t>
  </si>
  <si>
    <t>5 concessioni</t>
  </si>
  <si>
    <t xml:space="preserve">Concessione loculi e ossari per tumulazioni </t>
  </si>
  <si>
    <t>nr. concessioni</t>
  </si>
  <si>
    <t>33 concessioni per loculi + 34 concessioni per ossari</t>
  </si>
  <si>
    <t>Concessioni relative a tombe o cappelle</t>
  </si>
  <si>
    <t>Nessuna richiesta nel 2021</t>
  </si>
  <si>
    <t>attuazione rotazione cimiteri: estumulazioni</t>
  </si>
  <si>
    <t>nr. estumulazioni da loculi, ossari, tombe, cappelle</t>
  </si>
  <si>
    <t>67 estumulazioni da loculo + 2 tombe + 1 ossario</t>
  </si>
  <si>
    <t>attuazione rotazione cimiteri: esumazioni</t>
  </si>
  <si>
    <t>nr. esumazioni da campo comune e dal campo di rotazione</t>
  </si>
  <si>
    <t>15 da campo di rotazione + 1 da campo comune</t>
  </si>
  <si>
    <t>gestione servizio illuminazione votiva nei cimiteri comunali</t>
  </si>
  <si>
    <t>aggiornamento dati archivio mediante cancellazioni, registrazione nuove utenze, e variazioni</t>
  </si>
  <si>
    <t>Attività eseguita con regolarità man mano che arrivano le istanze</t>
  </si>
  <si>
    <t xml:space="preserve">gestione ruolo ed  emissione bollette agli utenti mediante affidamento incarico a ditta esterna  </t>
  </si>
  <si>
    <t xml:space="preserve">esecuzione attività - nr. Utenti </t>
  </si>
  <si>
    <t>1994 utenti (riferito alla fatturazione 2021 per il ruolo 2020</t>
  </si>
  <si>
    <t xml:space="preserve">Cimitero - inserimento pratiche cimiteriali nel programma della Starch per aggiornamento programma CRUX ai fini del monitoraggio degli spazi cimiteriali </t>
  </si>
  <si>
    <t>aggiornamento programma CRUX</t>
  </si>
  <si>
    <t>Rinnovo  concessioni cimiteriali scadute (aree cimiteriali, tombe, cappelle)</t>
  </si>
  <si>
    <t>8 rinnovi concessioni tombe di famiglia + 1 integrazione</t>
  </si>
  <si>
    <t>Cremazione di cadaveri</t>
  </si>
  <si>
    <t>n. cremazioni</t>
  </si>
  <si>
    <t>n. 62 cremazioni su un totale di 109 decessi</t>
  </si>
  <si>
    <t>Verifica aggiornamento canoni di locazione</t>
  </si>
  <si>
    <t>effettuazione verifiche</t>
  </si>
  <si>
    <t>Attività eseguita con il supporto dell’ALER</t>
  </si>
  <si>
    <t xml:space="preserve">Gestione procedura di assegnazione degli alloggi comunali </t>
  </si>
  <si>
    <t>istruttoria pratiche di assegnazione</t>
  </si>
  <si>
    <t>nr. Alloggi assegnati</t>
  </si>
  <si>
    <t>1 SAT + 
1 SAP</t>
  </si>
  <si>
    <t xml:space="preserve">
Programmazione offerta abitativa  in base alle nuove disposizioni regionali: l.r. 16/2016 e r.r. 04.08.2017 n. 4</t>
  </si>
  <si>
    <t>Rota Oliviero
Silvestri Fabio</t>
  </si>
  <si>
    <t>gestione attività inerenti le nuove disposizioni in materia di offerta abitativa, in relazione alle scelte operate dall'A.C. relativamente all'organizzazione sovraccomunale del servizio</t>
  </si>
  <si>
    <t>Attività eseguita.
 Sono state gestite tutte le attività in qualità di ente capofila per l’Ambito distrettuale dell’Isola B. sca</t>
  </si>
  <si>
    <t>Gestione spese condominiali alloggi ERP</t>
  </si>
  <si>
    <t>Approvazione rendicontazione e riparto spese condominiali elaborate dall'Aler</t>
  </si>
  <si>
    <t>Eseguita. Trasmesso doc all’ALER per rendicontazione</t>
  </si>
  <si>
    <t>Autorizzazione all'ampliamento del nucleo assegnatario di alloggio di ERP</t>
  </si>
  <si>
    <t>istruttoria istanze e rilascio autorizzazioni - nr. autorizzazioni</t>
  </si>
  <si>
    <t>gestione attività</t>
  </si>
  <si>
    <t>0 – Nessuna richiesta</t>
  </si>
  <si>
    <t>Autorizzazione ospitalità presso alloggi di ERP</t>
  </si>
  <si>
    <t>Verifica stato conservazione alloggi ERP alfine della programmazione dei lavori manutentivi</t>
  </si>
  <si>
    <t>verifica lavori manutentivi da eseguire e programmazione interventi</t>
  </si>
  <si>
    <t xml:space="preserve">Eseguiti lavori alloggi ERP Tassera, via Piazzini e via Donizetti. Effettuata programmazione per lavori da finanziare </t>
  </si>
  <si>
    <t xml:space="preserve">gestione impianto FTV di Via San Marco </t>
  </si>
  <si>
    <t>compilazione registro energia prodotta</t>
  </si>
  <si>
    <t>Eseguita. Effettuate le letture e compilato il registro + monitoraggio funzionamento</t>
  </si>
  <si>
    <t xml:space="preserve">gestione rapporti con Agenzia Dogane </t>
  </si>
  <si>
    <t>Eseguita</t>
  </si>
  <si>
    <t>gestione rapporti con UNICA Servizi Spa per le attività relative ai 7 impianti FTV realizzati su edifici comunali</t>
  </si>
  <si>
    <t xml:space="preserve">gestione contratti relativi ai canoni demaniali con Regione, RFI, Agenzia del Demanio (ora Agenzia delle Entrate) ecc…. </t>
  </si>
  <si>
    <t>pagamento 
canoni demaniali</t>
  </si>
  <si>
    <t>esecuzione attività - importo liquidato</t>
  </si>
  <si>
    <t>Eseguita. Versato canoni per Euro 6.295,61</t>
  </si>
  <si>
    <t>verifica scarichi fognature private in corso d'acqua pubblica</t>
  </si>
  <si>
    <t>Rilevazione scarichi</t>
  </si>
  <si>
    <t>nr. Scarichi rilevati e provvedimenti per la disattivazione</t>
  </si>
  <si>
    <t xml:space="preserve">Eseguita rilevati 5 scarichi fiume Brembo ed emessi provvedimenti </t>
  </si>
  <si>
    <t>aggiornamento dati anagrafe impianti sportivi sul sito regionale</t>
  </si>
  <si>
    <t>raccolta ed inserimento dati nel portale - attività di supporto ai soggetti incaricati per l'inserimento dei dati</t>
  </si>
  <si>
    <t>non prevista</t>
  </si>
  <si>
    <t>aggiornamento annuale cartografia relativa ai trasporti eccezionali</t>
  </si>
  <si>
    <t>aggiornamento dati presenti in archivio</t>
  </si>
  <si>
    <t>Attività eseguita</t>
  </si>
  <si>
    <t>Gestione attività progetto orti sociali via Forlanini</t>
  </si>
  <si>
    <t xml:space="preserve">Rota Enrico
</t>
  </si>
  <si>
    <t>verifica scadenze contratti - rinnovi contratti in scadenza - pubblicazione bando per assegnazione posti liberi</t>
  </si>
  <si>
    <t>esecuzione attività - nr. Nuove assegnazioni</t>
  </si>
  <si>
    <t>Sono state verificate le concessioni in essere, rinnovate quelle in scadenza ed effettuate n. 5 nuove assegnazioni</t>
  </si>
  <si>
    <t>gestione spese condominiali extra ERP</t>
  </si>
  <si>
    <t>istruttoria rendicontazioni e predisposizione atti di liquidazione</t>
  </si>
  <si>
    <t>Eseguita. Vengono gestite le spese di 4 condomini comprese le liquidazioni alla scadenza di ogni rata</t>
  </si>
  <si>
    <t>Obiettivi per i quali nel 2021 non è stata svolta alcuna attività per mancanza di istanze e/o perchè non necessaria</t>
  </si>
  <si>
    <t>2.2.02/
2021</t>
  </si>
  <si>
    <t>programmazione attività per riqualificazione area denominata "Isolotto"</t>
  </si>
  <si>
    <t>Gestione attività relative alla elaborazione del progetto esecutivo nuova pista ciclo-pedonale e sistemazione paleo-alveo. Compresa procedura di caratterizzazione terreni e bonifica area</t>
  </si>
  <si>
    <t>Gestione rapporti con i progettisti.
programmazione e gestione fase di bonifica, progettazione esecutiva compreso acquisizione pareri dagli Enti ed esproprio aree necessarie  entro il 31.12.2021</t>
  </si>
  <si>
    <t>Vedi relazione di cui all’Allegato “B”</t>
  </si>
  <si>
    <t>Manutenzione straordinaria bagni scuola elementare di via Piave con impiego risorse concesse dallo Stato per la realizzazione di opere in materia di efficientemente energetico e di sviluppo sostenibile di cui alla legge 160/2019 e dal Decreto del Capo Dipartimento per gli affari interni e territoriali del Ministero dell’Interno in data 30.01.2020</t>
  </si>
  <si>
    <t>Rota Oliviero 
Rota Enrico</t>
  </si>
  <si>
    <t>Progettazione, appalto ed esecuzione lavori</t>
  </si>
  <si>
    <t>Esecuzione e collaudo lavori entro l'avvio del nuovo anno scolastico 2021-2022</t>
  </si>
  <si>
    <t xml:space="preserve">Sostituzione barriere di protezione del cavalca-ferrovia di via Colombo per adeguamento delle stesse alle norme di sicurezza. Opera finanziata da Regione Lombardia nell'ambito dell'iniziativa denominata "interventi per la ripresa economica" di cui alla L.R. 9/2020 e DGRL X/3531/2020 </t>
  </si>
  <si>
    <t>Programmazione ed attuazione delle varie attività finalizzate all'attuazione dell'intervento</t>
  </si>
  <si>
    <t>Affidamento incarico progettazione, approvazione progetto esecutivo ed appalto lavori  entro il 31.12.2021</t>
  </si>
  <si>
    <t>Realizzazione nuova palestra presso l'area del "Centro la Proposta" di via San Marco nel quartiere di Briolo</t>
  </si>
  <si>
    <t>gestione fase di ultimazione e collaudo dei lavori, compreso appalti opere complementari (fornitur attrezzature ed arredi - allestimento area verde esterna - allaccio ai pubblici servizi)</t>
  </si>
  <si>
    <t>Appalto e realizzazione opere e forniture complementari. Conclusione fase di collaudo per consentire l'utilizzo della struttura a partire dall'avvio della stagione agonistica 2021-2022</t>
  </si>
  <si>
    <t xml:space="preserve">Riqualificazione impianti di pubblica illuminazione </t>
  </si>
  <si>
    <t>gestione attività e procedure relative alle fasi di esecuzione lavori e collaudo</t>
  </si>
  <si>
    <t>Gestione realizzazione lavori entro i termini contrattuali e collaudo degli stessi entro il 31.12.2021</t>
  </si>
  <si>
    <t xml:space="preserve">Ristrutturazione edificio di via Roma </t>
  </si>
  <si>
    <t>Gestione fase di realizzazione opere,  collaudo e rendicontazione</t>
  </si>
  <si>
    <t>Esecuzione lavori ed attività correlate. Collaudo entro i termini contrattuali. Gestione attività di rendicontazione attraverso il portale di Regione Lombardia per il monitoraggio delle attività e per l'erogazione del contributo entro il 30 settembre 2021</t>
  </si>
  <si>
    <t xml:space="preserve">Realizzazione nuova passerella ciclo-pedonale sul torrente Quisa </t>
  </si>
  <si>
    <t>Gestione fase di collaudo e messa in esercizio entro il 30.05.2021</t>
  </si>
  <si>
    <t>2.2.02/
2022</t>
  </si>
  <si>
    <t>Appalto servizio manutenzione
 verde pubblico in scadenza al 31.12.2021</t>
  </si>
  <si>
    <t>Predisposizione documentazione tecnica ed amministrativa necessaria per l'avvio della procedura d'appalto</t>
  </si>
  <si>
    <t>Avvio procedura di gara mediante assunzione determina a contrattare entro 30.11.2021</t>
  </si>
  <si>
    <t>Gestione attività inerenti alla funzione di Ente capofila cui spetta la gestione delle procedure in materia di Servizi Abitativi Pubblici (SAP) ai sensi della l.r. 6/2016 e del relativo r..r. 4/2017</t>
  </si>
  <si>
    <t xml:space="preserve">
Rota Oliviero
Silvestri Fabio</t>
  </si>
  <si>
    <t xml:space="preserve">Gestione rapporti con soggetto esterno affidatario dell'attività di supporto (Casa amica). Gestione rapporti con gli altri 24 comuni dell'Ambito. Elaborazione piano annuale </t>
  </si>
  <si>
    <t>Relazione Attività svolte al 31.12.2021</t>
  </si>
  <si>
    <t xml:space="preserve">Referente politico: Sindaco dott. Marzio Zirafa fino al 03.10.2021; Sindaco dott. Matteo Macoli e ass. dott. Marzio Zirafa dal 04.10.2021                  </t>
  </si>
  <si>
    <t>Progetti:</t>
  </si>
  <si>
    <t>TOTALE GENERALE</t>
  </si>
  <si>
    <t>mantenimento</t>
  </si>
  <si>
    <t>sviluppo</t>
  </si>
  <si>
    <t>40/40 punti</t>
  </si>
  <si>
    <t>39/40 punti</t>
  </si>
  <si>
    <t>94/96 punti</t>
  </si>
  <si>
    <t>PERFORMANCE SETTORE 2 ANNO 2021</t>
  </si>
  <si>
    <t>Obiettivi di</t>
  </si>
  <si>
    <t>Progetto 211</t>
  </si>
  <si>
    <t>Servizio Polizia Locale</t>
  </si>
  <si>
    <t>60/60 pnnti</t>
  </si>
  <si>
    <t>100/ 100 punti</t>
  </si>
  <si>
    <t>Progetto 221</t>
  </si>
  <si>
    <t>Servizi per il Commercio</t>
  </si>
  <si>
    <t>54/56 punti</t>
  </si>
  <si>
    <t>Progetto 222</t>
  </si>
  <si>
    <r>
      <t>Servizio Lavori Pubblici e manutenzione strutture ed infrastrutture pubblich</t>
    </r>
    <r>
      <rPr>
        <i/>
        <sz val="11"/>
        <color rgb="FF231F21"/>
        <rFont val="Times New Roman"/>
        <family val="1"/>
      </rPr>
      <t>e</t>
    </r>
  </si>
  <si>
    <t>55/56 punti</t>
  </si>
  <si>
    <t>Percentuale su 100 relativa al programma complessivo</t>
  </si>
  <si>
    <t>Servizio Pianificazione e Gestione del territorio</t>
  </si>
  <si>
    <t>Progetto 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</si>
</sst>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 &quot;* #,##0.00_-;&quot;-€ &quot;* #,##0.00_-;_-&quot;€ &quot;* \-??_-;_-@_-"/>
    <numFmt numFmtId="165" formatCode="_-&quot;€&quot;\ * #,##0.00_-;\-&quot;€&quot;\ * #,##0.00_-;_-&quot;€&quot;\ * &quot;-&quot;??_-;_-@_-"/>
  </numFmts>
  <fonts count="63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1"/>
    </font>
    <font>
      <sz val="22"/>
      <color rgb="FFFF0000"/>
      <name val="Tahoma"/>
      <family val="2"/>
      <charset val="1"/>
    </font>
    <font>
      <b/>
      <sz val="22"/>
      <color rgb="FFFF0000"/>
      <name val="Tahoma"/>
      <family val="2"/>
      <charset val="1"/>
    </font>
    <font>
      <sz val="16"/>
      <color rgb="FFFF0000"/>
      <name val="Tahoma"/>
      <family val="2"/>
      <charset val="1"/>
    </font>
    <font>
      <b/>
      <sz val="16"/>
      <color rgb="FFFF0000"/>
      <name val="Tahoma"/>
      <family val="2"/>
      <charset val="1"/>
    </font>
    <font>
      <sz val="18"/>
      <color rgb="FFFF0000"/>
      <name val="Tahoma"/>
      <family val="2"/>
      <charset val="1"/>
    </font>
    <font>
      <b/>
      <sz val="18"/>
      <color rgb="FFFF0000"/>
      <name val="Tahoma"/>
      <family val="2"/>
      <charset val="1"/>
    </font>
    <font>
      <i/>
      <sz val="22"/>
      <color rgb="FFFF0000"/>
      <name val="Tahoma"/>
      <family val="2"/>
      <charset val="1"/>
    </font>
    <font>
      <b/>
      <i/>
      <sz val="22"/>
      <color rgb="FFFF0000"/>
      <name val="Tahoma"/>
      <family val="2"/>
      <charset val="1"/>
    </font>
    <font>
      <sz val="16"/>
      <name val="Tahoma"/>
      <family val="2"/>
      <charset val="1"/>
    </font>
    <font>
      <sz val="11"/>
      <name val="Calibri"/>
      <family val="2"/>
      <charset val="1"/>
    </font>
    <font>
      <sz val="14"/>
      <name val="Tahoma"/>
      <family val="2"/>
      <charset val="1"/>
    </font>
    <font>
      <b/>
      <sz val="9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b/>
      <sz val="16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Arial"/>
      <family val="2"/>
      <charset val="1"/>
    </font>
    <font>
      <b/>
      <sz val="14"/>
      <color rgb="FF000000"/>
      <name val="Arial"/>
      <family val="2"/>
      <charset val="1"/>
    </font>
    <font>
      <b/>
      <sz val="10"/>
      <name val="Arial"/>
      <family val="2"/>
      <charset val="1"/>
    </font>
    <font>
      <sz val="11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6"/>
      <name val="Tahoma"/>
      <family val="2"/>
    </font>
    <font>
      <sz val="11"/>
      <name val="Calibri"/>
      <family val="2"/>
      <scheme val="minor"/>
    </font>
    <font>
      <sz val="14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Arial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name val="Arial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4"/>
      <color rgb="FFFF0000"/>
      <name val="Tahoma"/>
      <family val="2"/>
      <charset val="1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  <charset val="1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C9211E"/>
      <name val="Arial"/>
      <family val="2"/>
      <charset val="1"/>
    </font>
    <font>
      <b/>
      <sz val="11"/>
      <color rgb="FF000000"/>
      <name val="Arial"/>
      <family val="2"/>
      <charset val="1"/>
    </font>
    <font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rgb="FFFF0000"/>
      <name val="Arial"/>
      <family val="2"/>
      <charset val="1"/>
    </font>
    <font>
      <b/>
      <sz val="11"/>
      <color rgb="FFFF0000"/>
      <name val="Calibri"/>
      <family val="2"/>
      <charset val="1"/>
    </font>
    <font>
      <b/>
      <sz val="10"/>
      <color theme="1"/>
      <name val="Arial"/>
      <family val="2"/>
    </font>
    <font>
      <b/>
      <sz val="12"/>
      <color rgb="FF231F2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231F2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i/>
      <sz val="11"/>
      <color rgb="FF231F2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2CC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2CC"/>
      </patternFill>
    </fill>
    <fill>
      <patternFill patternType="solid">
        <fgColor rgb="FFBDD7EE"/>
        <bgColor rgb="FF99CC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B4C7DC"/>
        <bgColor rgb="FFBDD7EE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1F1C1F"/>
      </left>
      <right/>
      <top style="medium">
        <color rgb="FF1F1C1F"/>
      </top>
      <bottom style="medium">
        <color rgb="FF1F1C1F"/>
      </bottom>
      <diagonal/>
    </border>
    <border>
      <left/>
      <right/>
      <top style="medium">
        <color rgb="FF1F1C1F"/>
      </top>
      <bottom style="medium">
        <color rgb="FF1F1C1F"/>
      </bottom>
      <diagonal/>
    </border>
    <border>
      <left/>
      <right style="medium">
        <color rgb="FF1F1C1F"/>
      </right>
      <top style="medium">
        <color rgb="FF1F1C1F"/>
      </top>
      <bottom style="medium">
        <color rgb="FF1F1C1F"/>
      </bottom>
      <diagonal/>
    </border>
    <border>
      <left style="medium">
        <color rgb="FF1F1C1F"/>
      </left>
      <right style="medium">
        <color rgb="FF1F1C1F"/>
      </right>
      <top/>
      <bottom style="medium">
        <color rgb="FF1F1C1F"/>
      </bottom>
      <diagonal/>
    </border>
    <border>
      <left style="medium">
        <color rgb="FF1F1C1F"/>
      </left>
      <right style="medium">
        <color rgb="FF1F1C1F"/>
      </right>
      <top/>
      <bottom/>
      <diagonal/>
    </border>
    <border>
      <left/>
      <right style="medium">
        <color rgb="FF1F1C1F"/>
      </right>
      <top/>
      <bottom style="medium">
        <color rgb="FF1F1C1F"/>
      </bottom>
      <diagonal/>
    </border>
    <border>
      <left/>
      <right style="medium">
        <color rgb="FF1F1C1F"/>
      </right>
      <top/>
      <bottom/>
      <diagonal/>
    </border>
    <border>
      <left style="medium">
        <color rgb="FF1F1C1F"/>
      </left>
      <right style="medium">
        <color rgb="FF1F1C1F"/>
      </right>
      <top style="medium">
        <color rgb="FF1F1C1F"/>
      </top>
      <bottom/>
      <diagonal/>
    </border>
  </borders>
  <cellStyleXfs count="9">
    <xf numFmtId="0" fontId="0" fillId="0" borderId="0"/>
    <xf numFmtId="9" fontId="25" fillId="0" borderId="0" applyBorder="0" applyProtection="0"/>
    <xf numFmtId="164" fontId="25" fillId="0" borderId="0" applyBorder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2" fillId="0" borderId="0"/>
    <xf numFmtId="165" fontId="37" fillId="0" borderId="0" applyFont="0" applyFill="0" applyBorder="0" applyAlignment="0" applyProtection="0"/>
  </cellStyleXfs>
  <cellXfs count="289">
    <xf numFmtId="0" fontId="0" fillId="0" borderId="0" xfId="0"/>
    <xf numFmtId="0" fontId="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  <xf numFmtId="9" fontId="8" fillId="0" borderId="0" xfId="1" applyFont="1" applyBorder="1" applyAlignment="1" applyProtection="1">
      <alignment vertical="top"/>
    </xf>
    <xf numFmtId="0" fontId="10" fillId="0" borderId="0" xfId="0" applyFont="1" applyBorder="1" applyAlignment="1">
      <alignment vertical="top"/>
    </xf>
    <xf numFmtId="0" fontId="10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2" fillId="2" borderId="1" xfId="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4" applyFont="1" applyBorder="1" applyAlignment="1">
      <alignment horizontal="center" vertical="center" wrapText="1"/>
    </xf>
    <xf numFmtId="0" fontId="14" fillId="3" borderId="2" xfId="4" applyFont="1" applyFill="1" applyBorder="1" applyAlignment="1">
      <alignment horizontal="center" wrapText="1"/>
    </xf>
    <xf numFmtId="0" fontId="15" fillId="0" borderId="2" xfId="4" applyFont="1" applyBorder="1" applyAlignment="1">
      <alignment horizontal="center" wrapText="1"/>
    </xf>
    <xf numFmtId="0" fontId="0" fillId="0" borderId="0" xfId="0" applyBorder="1"/>
    <xf numFmtId="0" fontId="15" fillId="0" borderId="0" xfId="4" applyFont="1" applyBorder="1" applyAlignment="1">
      <alignment horizontal="center" wrapText="1"/>
    </xf>
    <xf numFmtId="0" fontId="2" fillId="0" borderId="0" xfId="4" applyFont="1" applyBorder="1" applyAlignment="1">
      <alignment horizontal="center" wrapText="1"/>
    </xf>
    <xf numFmtId="0" fontId="2" fillId="0" borderId="3" xfId="4" applyFont="1" applyBorder="1" applyAlignment="1">
      <alignment wrapText="1"/>
    </xf>
    <xf numFmtId="0" fontId="2" fillId="0" borderId="1" xfId="4" applyFont="1" applyBorder="1" applyAlignment="1">
      <alignment wrapText="1"/>
    </xf>
    <xf numFmtId="0" fontId="16" fillId="0" borderId="1" xfId="4" applyFont="1" applyBorder="1" applyAlignment="1">
      <alignment wrapText="1"/>
    </xf>
    <xf numFmtId="0" fontId="2" fillId="4" borderId="1" xfId="4" applyFont="1" applyFill="1" applyBorder="1" applyAlignment="1">
      <alignment wrapText="1"/>
    </xf>
    <xf numFmtId="0" fontId="2" fillId="0" borderId="1" xfId="4" applyFont="1" applyBorder="1" applyAlignment="1">
      <alignment horizontal="right" wrapText="1"/>
    </xf>
    <xf numFmtId="0" fontId="0" fillId="0" borderId="1" xfId="0" applyBorder="1"/>
    <xf numFmtId="0" fontId="0" fillId="0" borderId="1" xfId="0" applyFont="1" applyBorder="1" applyAlignment="1">
      <alignment wrapText="1"/>
    </xf>
    <xf numFmtId="0" fontId="16" fillId="5" borderId="1" xfId="0" applyFont="1" applyFill="1" applyBorder="1" applyAlignment="1">
      <alignment horizontal="right" wrapText="1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16" fillId="0" borderId="1" xfId="0" applyFont="1" applyBorder="1" applyAlignment="1">
      <alignment horizontal="right" wrapText="1"/>
    </xf>
    <xf numFmtId="0" fontId="0" fillId="0" borderId="1" xfId="0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17" fillId="0" borderId="0" xfId="0" applyFont="1" applyBorder="1"/>
    <xf numFmtId="0" fontId="0" fillId="0" borderId="1" xfId="1" applyNumberFormat="1" applyFont="1" applyBorder="1" applyAlignment="1" applyProtection="1"/>
    <xf numFmtId="0" fontId="16" fillId="0" borderId="1" xfId="4" applyFont="1" applyBorder="1" applyAlignment="1">
      <alignment horizontal="right" wrapText="1"/>
    </xf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12" fillId="0" borderId="0" xfId="0" applyFont="1" applyBorder="1"/>
    <xf numFmtId="0" fontId="18" fillId="0" borderId="0" xfId="0" applyFont="1" applyBorder="1"/>
    <xf numFmtId="0" fontId="2" fillId="0" borderId="1" xfId="0" applyFont="1" applyBorder="1" applyAlignment="1">
      <alignment wrapText="1"/>
    </xf>
    <xf numFmtId="0" fontId="0" fillId="0" borderId="1" xfId="0" applyFont="1" applyBorder="1" applyAlignment="1">
      <alignment horizontal="right" wrapText="1"/>
    </xf>
    <xf numFmtId="0" fontId="2" fillId="0" borderId="1" xfId="0" applyFont="1" applyBorder="1"/>
    <xf numFmtId="4" fontId="0" fillId="0" borderId="1" xfId="0" applyNumberFormat="1" applyFont="1" applyBorder="1" applyAlignment="1">
      <alignment wrapText="1"/>
    </xf>
    <xf numFmtId="0" fontId="0" fillId="0" borderId="0" xfId="0" applyAlignment="1">
      <alignment wrapText="1"/>
    </xf>
    <xf numFmtId="0" fontId="19" fillId="0" borderId="0" xfId="0" applyFont="1" applyBorder="1"/>
    <xf numFmtId="4" fontId="2" fillId="0" borderId="1" xfId="4" applyNumberFormat="1" applyFont="1" applyBorder="1" applyAlignment="1">
      <alignment wrapText="1"/>
    </xf>
    <xf numFmtId="13" fontId="2" fillId="4" borderId="1" xfId="4" applyNumberFormat="1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0" xfId="0" applyFont="1"/>
    <xf numFmtId="0" fontId="20" fillId="0" borderId="1" xfId="0" applyFont="1" applyBorder="1" applyAlignment="1">
      <alignment vertical="center"/>
    </xf>
    <xf numFmtId="0" fontId="15" fillId="0" borderId="0" xfId="3" applyFont="1" applyBorder="1" applyAlignment="1">
      <alignment horizontal="right" vertical="center" wrapText="1"/>
    </xf>
    <xf numFmtId="0" fontId="20" fillId="0" borderId="0" xfId="0" applyFont="1" applyBorder="1" applyAlignment="1">
      <alignment vertical="center"/>
    </xf>
    <xf numFmtId="0" fontId="16" fillId="0" borderId="1" xfId="0" applyFont="1" applyBorder="1"/>
    <xf numFmtId="0" fontId="22" fillId="0" borderId="0" xfId="4" applyFont="1" applyBorder="1" applyAlignment="1">
      <alignment horizontal="center" wrapText="1"/>
    </xf>
    <xf numFmtId="0" fontId="23" fillId="0" borderId="1" xfId="0" applyFont="1" applyBorder="1"/>
    <xf numFmtId="0" fontId="16" fillId="0" borderId="0" xfId="0" applyFont="1" applyBorder="1"/>
    <xf numFmtId="0" fontId="15" fillId="0" borderId="0" xfId="4" applyFont="1" applyBorder="1" applyAlignment="1">
      <alignment wrapText="1"/>
    </xf>
    <xf numFmtId="0" fontId="2" fillId="0" borderId="0" xfId="4" applyFont="1" applyBorder="1" applyAlignment="1">
      <alignment wrapText="1"/>
    </xf>
    <xf numFmtId="0" fontId="23" fillId="0" borderId="0" xfId="0" applyFont="1"/>
    <xf numFmtId="0" fontId="23" fillId="0" borderId="0" xfId="0" applyFont="1" applyBorder="1"/>
    <xf numFmtId="0" fontId="16" fillId="0" borderId="3" xfId="4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right" wrapText="1"/>
    </xf>
    <xf numFmtId="0" fontId="24" fillId="0" borderId="1" xfId="0" applyFont="1" applyBorder="1"/>
    <xf numFmtId="0" fontId="19" fillId="0" borderId="1" xfId="0" applyFont="1" applyBorder="1"/>
    <xf numFmtId="0" fontId="23" fillId="0" borderId="0" xfId="0" applyFont="1" applyBorder="1" applyAlignment="1">
      <alignment wrapText="1"/>
    </xf>
    <xf numFmtId="0" fontId="16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3" borderId="5" xfId="4" applyFont="1" applyFill="1" applyBorder="1" applyAlignment="1">
      <alignment wrapText="1"/>
    </xf>
    <xf numFmtId="0" fontId="2" fillId="4" borderId="1" xfId="4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6" fillId="0" borderId="1" xfId="0" applyFont="1" applyBorder="1" applyAlignment="1">
      <alignment vertical="center"/>
    </xf>
    <xf numFmtId="10" fontId="26" fillId="0" borderId="1" xfId="0" applyNumberFormat="1" applyFont="1" applyBorder="1" applyAlignment="1">
      <alignment vertical="center"/>
    </xf>
    <xf numFmtId="0" fontId="27" fillId="6" borderId="1" xfId="0" applyFont="1" applyFill="1" applyBorder="1" applyAlignment="1">
      <alignment vertical="center"/>
    </xf>
    <xf numFmtId="10" fontId="27" fillId="6" borderId="1" xfId="0" applyNumberFormat="1" applyFont="1" applyFill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28" fillId="0" borderId="0" xfId="5" applyFont="1" applyFill="1" applyBorder="1" applyAlignment="1"/>
    <xf numFmtId="0" fontId="29" fillId="0" borderId="0" xfId="5" applyFont="1"/>
    <xf numFmtId="0" fontId="30" fillId="0" borderId="0" xfId="5" applyFont="1" applyBorder="1" applyAlignment="1"/>
    <xf numFmtId="0" fontId="30" fillId="0" borderId="0" xfId="5" applyFont="1" applyBorder="1" applyAlignment="1">
      <alignment horizontal="left"/>
    </xf>
    <xf numFmtId="0" fontId="30" fillId="0" borderId="0" xfId="5" applyFont="1" applyBorder="1" applyAlignment="1">
      <alignment horizontal="center" vertical="center"/>
    </xf>
    <xf numFmtId="0" fontId="30" fillId="0" borderId="0" xfId="5" applyFont="1" applyBorder="1" applyAlignment="1">
      <alignment horizontal="center" vertical="top"/>
    </xf>
    <xf numFmtId="0" fontId="30" fillId="0" borderId="0" xfId="5" applyFont="1" applyFill="1" applyBorder="1" applyAlignment="1"/>
    <xf numFmtId="0" fontId="30" fillId="0" borderId="0" xfId="5" applyFont="1" applyFill="1" applyBorder="1" applyAlignment="1">
      <alignment horizontal="center"/>
    </xf>
    <xf numFmtId="0" fontId="31" fillId="0" borderId="0" xfId="5" applyFont="1"/>
    <xf numFmtId="0" fontId="31" fillId="0" borderId="0" xfId="5" applyFont="1" applyAlignment="1">
      <alignment horizontal="left"/>
    </xf>
    <xf numFmtId="0" fontId="31" fillId="0" borderId="0" xfId="5" applyFont="1" applyAlignment="1">
      <alignment horizontal="center" vertical="center"/>
    </xf>
    <xf numFmtId="0" fontId="31" fillId="0" borderId="0" xfId="5" applyFont="1" applyAlignment="1">
      <alignment horizontal="center" wrapText="1"/>
    </xf>
    <xf numFmtId="0" fontId="31" fillId="0" borderId="0" xfId="5" applyNumberFormat="1" applyFont="1"/>
    <xf numFmtId="0" fontId="31" fillId="0" borderId="0" xfId="5" applyFont="1" applyAlignment="1">
      <alignment horizontal="center" vertical="top"/>
    </xf>
    <xf numFmtId="0" fontId="31" fillId="0" borderId="0" xfId="5" applyFont="1" applyFill="1"/>
    <xf numFmtId="0" fontId="1" fillId="0" borderId="0" xfId="5" applyAlignment="1">
      <alignment vertical="center"/>
    </xf>
    <xf numFmtId="0" fontId="31" fillId="0" borderId="1" xfId="5" applyFont="1" applyBorder="1" applyAlignment="1">
      <alignment horizontal="center" vertical="center"/>
    </xf>
    <xf numFmtId="0" fontId="31" fillId="0" borderId="1" xfId="5" applyNumberFormat="1" applyFont="1" applyBorder="1" applyAlignment="1">
      <alignment horizontal="center" vertical="center"/>
    </xf>
    <xf numFmtId="0" fontId="35" fillId="0" borderId="1" xfId="5" applyFont="1" applyBorder="1" applyAlignment="1">
      <alignment horizontal="center" vertical="top" wrapText="1"/>
    </xf>
    <xf numFmtId="0" fontId="31" fillId="0" borderId="0" xfId="5" applyFont="1" applyFill="1" applyBorder="1" applyAlignment="1">
      <alignment horizontal="center" vertical="center"/>
    </xf>
    <xf numFmtId="0" fontId="31" fillId="0" borderId="1" xfId="5" applyFont="1" applyFill="1" applyBorder="1" applyAlignment="1">
      <alignment horizontal="center" vertical="center" wrapText="1"/>
    </xf>
    <xf numFmtId="0" fontId="31" fillId="0" borderId="1" xfId="5" applyFont="1" applyFill="1" applyBorder="1" applyAlignment="1">
      <alignment horizontal="center" vertical="center"/>
    </xf>
    <xf numFmtId="0" fontId="31" fillId="0" borderId="0" xfId="5" applyFont="1" applyFill="1" applyAlignment="1">
      <alignment horizontal="center" vertical="center"/>
    </xf>
    <xf numFmtId="0" fontId="36" fillId="0" borderId="0" xfId="5" applyFont="1" applyAlignment="1">
      <alignment vertical="top" wrapText="1"/>
    </xf>
    <xf numFmtId="0" fontId="31" fillId="7" borderId="1" xfId="5" applyFont="1" applyFill="1" applyBorder="1" applyAlignment="1">
      <alignment horizontal="center" vertical="center"/>
    </xf>
    <xf numFmtId="0" fontId="38" fillId="7" borderId="1" xfId="5" applyFont="1" applyFill="1" applyBorder="1" applyAlignment="1">
      <alignment horizontal="center" vertical="center"/>
    </xf>
    <xf numFmtId="9" fontId="31" fillId="7" borderId="1" xfId="5" applyNumberFormat="1" applyFont="1" applyFill="1" applyBorder="1" applyAlignment="1">
      <alignment horizontal="center" vertical="top"/>
    </xf>
    <xf numFmtId="0" fontId="31" fillId="7" borderId="0" xfId="5" applyFont="1" applyFill="1" applyBorder="1" applyAlignment="1">
      <alignment horizontal="center" vertical="center"/>
    </xf>
    <xf numFmtId="0" fontId="31" fillId="7" borderId="0" xfId="5" applyFont="1" applyFill="1" applyAlignment="1">
      <alignment horizontal="left"/>
    </xf>
    <xf numFmtId="0" fontId="31" fillId="7" borderId="0" xfId="5" applyFont="1" applyFill="1"/>
    <xf numFmtId="0" fontId="31" fillId="7" borderId="0" xfId="5" applyFont="1" applyFill="1" applyAlignment="1">
      <alignment horizontal="center" vertical="center"/>
    </xf>
    <xf numFmtId="0" fontId="31" fillId="7" borderId="0" xfId="5" applyFont="1" applyFill="1" applyAlignment="1">
      <alignment horizontal="center" wrapText="1"/>
    </xf>
    <xf numFmtId="0" fontId="31" fillId="7" borderId="0" xfId="5" applyNumberFormat="1" applyFont="1" applyFill="1"/>
    <xf numFmtId="0" fontId="31" fillId="7" borderId="0" xfId="5" applyFont="1" applyFill="1" applyAlignment="1">
      <alignment horizontal="center" vertical="top"/>
    </xf>
    <xf numFmtId="0" fontId="31" fillId="7" borderId="1" xfId="5" applyNumberFormat="1" applyFont="1" applyFill="1" applyBorder="1" applyAlignment="1">
      <alignment horizontal="center" vertical="center"/>
    </xf>
    <xf numFmtId="0" fontId="31" fillId="0" borderId="0" xfId="5" applyFont="1" applyFill="1" applyAlignment="1">
      <alignment wrapText="1"/>
    </xf>
    <xf numFmtId="0" fontId="31" fillId="7" borderId="0" xfId="5" applyFont="1" applyFill="1" applyAlignment="1">
      <alignment wrapText="1"/>
    </xf>
    <xf numFmtId="9" fontId="31" fillId="7" borderId="1" xfId="6" applyFont="1" applyFill="1" applyBorder="1" applyAlignment="1">
      <alignment horizontal="center" vertical="top"/>
    </xf>
    <xf numFmtId="0" fontId="39" fillId="0" borderId="0" xfId="5" applyFont="1"/>
    <xf numFmtId="0" fontId="39" fillId="0" borderId="0" xfId="5" applyFont="1" applyAlignment="1">
      <alignment horizontal="left"/>
    </xf>
    <xf numFmtId="0" fontId="39" fillId="0" borderId="1" xfId="5" applyFont="1" applyBorder="1" applyAlignment="1">
      <alignment horizontal="center" vertical="center"/>
    </xf>
    <xf numFmtId="0" fontId="39" fillId="0" borderId="0" xfId="5" applyFont="1" applyAlignment="1">
      <alignment horizontal="center" vertical="top"/>
    </xf>
    <xf numFmtId="0" fontId="39" fillId="0" borderId="0" xfId="5" applyFont="1" applyFill="1"/>
    <xf numFmtId="0" fontId="40" fillId="6" borderId="1" xfId="5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2" fillId="9" borderId="1" xfId="4" applyFont="1" applyFill="1" applyBorder="1" applyAlignment="1">
      <alignment horizontal="center" vertical="center" wrapText="1"/>
    </xf>
    <xf numFmtId="0" fontId="15" fillId="3" borderId="2" xfId="4" applyFont="1" applyFill="1" applyBorder="1" applyAlignment="1">
      <alignment horizontal="center" wrapText="1"/>
    </xf>
    <xf numFmtId="0" fontId="43" fillId="0" borderId="1" xfId="4" applyFont="1" applyBorder="1" applyAlignment="1">
      <alignment wrapText="1"/>
    </xf>
    <xf numFmtId="0" fontId="44" fillId="0" borderId="1" xfId="0" applyFont="1" applyBorder="1"/>
    <xf numFmtId="0" fontId="44" fillId="0" borderId="1" xfId="0" applyFont="1" applyBorder="1" applyAlignment="1">
      <alignment horizontal="right"/>
    </xf>
    <xf numFmtId="0" fontId="44" fillId="0" borderId="1" xfId="0" applyFont="1" applyBorder="1" applyAlignment="1">
      <alignment horizontal="right" wrapText="1"/>
    </xf>
    <xf numFmtId="0" fontId="45" fillId="0" borderId="1" xfId="0" applyFont="1" applyBorder="1"/>
    <xf numFmtId="0" fontId="43" fillId="0" borderId="1" xfId="0" applyFont="1" applyBorder="1" applyAlignment="1">
      <alignment wrapText="1"/>
    </xf>
    <xf numFmtId="0" fontId="29" fillId="0" borderId="1" xfId="0" applyFont="1" applyBorder="1"/>
    <xf numFmtId="0" fontId="41" fillId="0" borderId="1" xfId="0" applyFont="1" applyBorder="1"/>
    <xf numFmtId="0" fontId="44" fillId="0" borderId="1" xfId="0" applyFont="1" applyBorder="1" applyAlignment="1">
      <alignment wrapText="1"/>
    </xf>
    <xf numFmtId="0" fontId="43" fillId="0" borderId="1" xfId="4" applyFont="1" applyBorder="1" applyAlignment="1">
      <alignment horizontal="center" wrapText="1"/>
    </xf>
    <xf numFmtId="0" fontId="46" fillId="0" borderId="1" xfId="4" applyFont="1" applyBorder="1" applyAlignment="1">
      <alignment wrapText="1"/>
    </xf>
    <xf numFmtId="0" fontId="46" fillId="0" borderId="1" xfId="4" applyFont="1" applyBorder="1" applyAlignment="1">
      <alignment horizontal="justify" wrapText="1"/>
    </xf>
    <xf numFmtId="0" fontId="46" fillId="0" borderId="1" xfId="4" applyFont="1" applyBorder="1" applyAlignment="1">
      <alignment horizontal="center" wrapText="1"/>
    </xf>
    <xf numFmtId="0" fontId="29" fillId="0" borderId="1" xfId="0" applyFont="1" applyBorder="1" applyAlignment="1">
      <alignment horizontal="right"/>
    </xf>
    <xf numFmtId="0" fontId="47" fillId="0" borderId="1" xfId="4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9" fontId="44" fillId="0" borderId="1" xfId="0" applyNumberFormat="1" applyFont="1" applyBorder="1"/>
    <xf numFmtId="0" fontId="43" fillId="10" borderId="1" xfId="4" applyFont="1" applyFill="1" applyBorder="1" applyAlignment="1">
      <alignment wrapText="1"/>
    </xf>
    <xf numFmtId="0" fontId="44" fillId="10" borderId="1" xfId="0" applyFont="1" applyFill="1" applyBorder="1"/>
    <xf numFmtId="0" fontId="44" fillId="10" borderId="1" xfId="0" applyFont="1" applyFill="1" applyBorder="1" applyAlignment="1">
      <alignment horizontal="right"/>
    </xf>
    <xf numFmtId="0" fontId="44" fillId="0" borderId="0" xfId="0" applyFont="1" applyAlignment="1">
      <alignment wrapText="1"/>
    </xf>
    <xf numFmtId="0" fontId="46" fillId="0" borderId="1" xfId="4" applyFont="1" applyBorder="1" applyAlignment="1">
      <alignment vertical="center" wrapText="1"/>
    </xf>
    <xf numFmtId="0" fontId="46" fillId="0" borderId="1" xfId="4" applyFont="1" applyBorder="1" applyAlignment="1">
      <alignment horizontal="left" vertical="center" wrapText="1"/>
    </xf>
    <xf numFmtId="0" fontId="43" fillId="10" borderId="1" xfId="4" applyFont="1" applyFill="1" applyBorder="1" applyAlignment="1">
      <alignment horizontal="center" wrapText="1"/>
    </xf>
    <xf numFmtId="0" fontId="43" fillId="0" borderId="1" xfId="4" applyFont="1" applyBorder="1" applyAlignment="1">
      <alignment horizontal="left" wrapText="1"/>
    </xf>
    <xf numFmtId="0" fontId="45" fillId="0" borderId="0" xfId="0" applyFont="1"/>
    <xf numFmtId="0" fontId="43" fillId="0" borderId="1" xfId="0" applyFont="1" applyBorder="1"/>
    <xf numFmtId="0" fontId="48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wrapText="1"/>
    </xf>
    <xf numFmtId="0" fontId="43" fillId="10" borderId="1" xfId="0" applyFont="1" applyFill="1" applyBorder="1"/>
    <xf numFmtId="0" fontId="47" fillId="10" borderId="1" xfId="0" applyFont="1" applyFill="1" applyBorder="1" applyAlignment="1">
      <alignment horizontal="right"/>
    </xf>
    <xf numFmtId="0" fontId="43" fillId="0" borderId="1" xfId="0" applyFont="1" applyBorder="1" applyAlignment="1">
      <alignment horizontal="right"/>
    </xf>
    <xf numFmtId="0" fontId="47" fillId="0" borderId="1" xfId="0" applyFont="1" applyBorder="1"/>
    <xf numFmtId="0" fontId="19" fillId="0" borderId="0" xfId="4" applyFont="1" applyBorder="1" applyAlignment="1">
      <alignment wrapText="1"/>
    </xf>
    <xf numFmtId="0" fontId="20" fillId="0" borderId="4" xfId="0" applyFont="1" applyBorder="1" applyAlignment="1">
      <alignment horizontal="center"/>
    </xf>
    <xf numFmtId="0" fontId="2" fillId="11" borderId="1" xfId="4" applyFont="1" applyFill="1" applyBorder="1" applyAlignment="1">
      <alignment horizontal="center" vertical="center" wrapText="1"/>
    </xf>
    <xf numFmtId="0" fontId="0" fillId="0" borderId="6" xfId="0" applyBorder="1"/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50" fillId="0" borderId="3" xfId="0" applyFont="1" applyBorder="1" applyAlignment="1">
      <alignment horizontal="left" vertical="center" wrapText="1"/>
    </xf>
    <xf numFmtId="0" fontId="51" fillId="0" borderId="0" xfId="0" applyFont="1" applyAlignment="1">
      <alignment wrapText="1"/>
    </xf>
    <xf numFmtId="0" fontId="46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wrapText="1"/>
    </xf>
    <xf numFmtId="0" fontId="4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vertical="center" wrapText="1"/>
    </xf>
    <xf numFmtId="0" fontId="46" fillId="0" borderId="1" xfId="0" applyFont="1" applyBorder="1" applyAlignment="1">
      <alignment vertical="center"/>
    </xf>
    <xf numFmtId="0" fontId="46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15" fillId="11" borderId="0" xfId="3" applyFont="1" applyFill="1" applyBorder="1" applyAlignment="1">
      <alignment horizontal="right" vertical="center" wrapText="1"/>
    </xf>
    <xf numFmtId="0" fontId="20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20" fillId="0" borderId="0" xfId="0" applyFont="1" applyBorder="1"/>
    <xf numFmtId="10" fontId="54" fillId="0" borderId="0" xfId="0" applyNumberFormat="1" applyFont="1" applyBorder="1"/>
    <xf numFmtId="10" fontId="39" fillId="0" borderId="1" xfId="5" applyNumberFormat="1" applyFont="1" applyBorder="1" applyAlignment="1">
      <alignment horizontal="center" vertical="center"/>
    </xf>
    <xf numFmtId="10" fontId="40" fillId="6" borderId="1" xfId="5" applyNumberFormat="1" applyFont="1" applyFill="1" applyBorder="1" applyAlignment="1">
      <alignment horizontal="center" vertical="center"/>
    </xf>
    <xf numFmtId="10" fontId="26" fillId="0" borderId="1" xfId="0" applyNumberFormat="1" applyFont="1" applyBorder="1" applyAlignment="1">
      <alignment horizontal="center" vertical="center"/>
    </xf>
    <xf numFmtId="10" fontId="27" fillId="6" borderId="1" xfId="0" applyNumberFormat="1" applyFont="1" applyFill="1" applyBorder="1" applyAlignment="1">
      <alignment horizontal="center" vertical="center"/>
    </xf>
    <xf numFmtId="0" fontId="36" fillId="0" borderId="1" xfId="7" applyFont="1" applyFill="1" applyBorder="1" applyAlignment="1">
      <alignment horizontal="center" vertical="center" wrapText="1"/>
    </xf>
    <xf numFmtId="0" fontId="36" fillId="0" borderId="1" xfId="7" applyFont="1" applyFill="1" applyBorder="1" applyAlignment="1">
      <alignment horizontal="left" vertical="center" wrapText="1"/>
    </xf>
    <xf numFmtId="0" fontId="36" fillId="7" borderId="1" xfId="7" applyFont="1" applyFill="1" applyBorder="1" applyAlignment="1">
      <alignment horizontal="center" vertical="center" wrapText="1"/>
    </xf>
    <xf numFmtId="0" fontId="36" fillId="0" borderId="1" xfId="7" applyFont="1" applyFill="1" applyBorder="1" applyAlignment="1">
      <alignment vertical="top" wrapText="1"/>
    </xf>
    <xf numFmtId="0" fontId="36" fillId="7" borderId="1" xfId="7" applyFont="1" applyFill="1" applyBorder="1" applyAlignment="1">
      <alignment vertical="top" wrapText="1"/>
    </xf>
    <xf numFmtId="0" fontId="36" fillId="13" borderId="1" xfId="7" applyFont="1" applyFill="1" applyBorder="1" applyAlignment="1">
      <alignment horizontal="center" vertical="center" wrapText="1"/>
    </xf>
    <xf numFmtId="0" fontId="31" fillId="7" borderId="1" xfId="5" applyFont="1" applyFill="1" applyBorder="1" applyAlignment="1">
      <alignment horizontal="center" vertical="center" wrapText="1"/>
    </xf>
    <xf numFmtId="0" fontId="36" fillId="7" borderId="1" xfId="5" applyFont="1" applyFill="1" applyBorder="1" applyAlignment="1">
      <alignment horizontal="center" vertical="center" wrapText="1"/>
    </xf>
    <xf numFmtId="0" fontId="36" fillId="7" borderId="0" xfId="5" applyFont="1" applyFill="1" applyAlignment="1">
      <alignment vertical="top" wrapText="1"/>
    </xf>
    <xf numFmtId="0" fontId="36" fillId="7" borderId="1" xfId="5" applyFont="1" applyFill="1" applyBorder="1" applyAlignment="1">
      <alignment horizontal="center" vertical="top" wrapText="1"/>
    </xf>
    <xf numFmtId="165" fontId="36" fillId="7" borderId="1" xfId="8" applyFont="1" applyFill="1" applyBorder="1" applyAlignment="1">
      <alignment horizontal="center" vertical="center" wrapText="1"/>
    </xf>
    <xf numFmtId="0" fontId="36" fillId="7" borderId="0" xfId="5" applyFont="1" applyFill="1" applyAlignment="1">
      <alignment horizontal="center" wrapText="1"/>
    </xf>
    <xf numFmtId="3" fontId="31" fillId="7" borderId="1" xfId="5" applyNumberFormat="1" applyFont="1" applyFill="1" applyBorder="1" applyAlignment="1">
      <alignment horizontal="center" vertical="center" wrapText="1"/>
    </xf>
    <xf numFmtId="16" fontId="31" fillId="7" borderId="1" xfId="5" applyNumberFormat="1" applyFont="1" applyFill="1" applyBorder="1" applyAlignment="1">
      <alignment horizontal="center" vertical="center" wrapText="1"/>
    </xf>
    <xf numFmtId="0" fontId="36" fillId="7" borderId="0" xfId="5" applyFont="1" applyFill="1" applyAlignment="1">
      <alignment horizontal="center" vertical="center" wrapText="1"/>
    </xf>
    <xf numFmtId="0" fontId="36" fillId="12" borderId="1" xfId="7" applyFont="1" applyFill="1" applyBorder="1" applyAlignment="1">
      <alignment horizontal="center" vertical="center" wrapText="1"/>
    </xf>
    <xf numFmtId="0" fontId="36" fillId="8" borderId="1" xfId="7" applyFont="1" applyFill="1" applyBorder="1" applyAlignment="1">
      <alignment horizontal="center" vertical="center" wrapText="1"/>
    </xf>
    <xf numFmtId="0" fontId="36" fillId="7" borderId="1" xfId="7" applyFont="1" applyFill="1" applyBorder="1" applyAlignment="1">
      <alignment horizontal="center" wrapText="1"/>
    </xf>
    <xf numFmtId="0" fontId="55" fillId="7" borderId="1" xfId="5" applyFont="1" applyFill="1" applyBorder="1" applyAlignment="1">
      <alignment vertical="center"/>
    </xf>
    <xf numFmtId="0" fontId="57" fillId="0" borderId="15" xfId="0" applyFont="1" applyBorder="1" applyAlignment="1">
      <alignment vertical="center" wrapText="1"/>
    </xf>
    <xf numFmtId="0" fontId="56" fillId="0" borderId="14" xfId="0" applyFont="1" applyBorder="1" applyAlignment="1">
      <alignment vertical="center" wrapText="1"/>
    </xf>
    <xf numFmtId="0" fontId="60" fillId="0" borderId="17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61" fillId="0" borderId="15" xfId="0" applyFont="1" applyBorder="1" applyAlignment="1">
      <alignment vertical="center" wrapText="1"/>
    </xf>
    <xf numFmtId="0" fontId="61" fillId="0" borderId="14" xfId="0" applyFont="1" applyBorder="1" applyAlignment="1">
      <alignment vertical="center" wrapText="1"/>
    </xf>
    <xf numFmtId="0" fontId="57" fillId="0" borderId="17" xfId="0" applyFont="1" applyBorder="1" applyAlignment="1">
      <alignment horizontal="center" vertical="center" wrapText="1"/>
    </xf>
    <xf numFmtId="9" fontId="57" fillId="0" borderId="16" xfId="0" applyNumberFormat="1" applyFont="1" applyBorder="1" applyAlignment="1">
      <alignment horizontal="center" vertical="center" wrapText="1"/>
    </xf>
    <xf numFmtId="9" fontId="58" fillId="0" borderId="16" xfId="0" applyNumberFormat="1" applyFont="1" applyBorder="1" applyAlignment="1">
      <alignment horizontal="center" vertical="center" wrapText="1"/>
    </xf>
    <xf numFmtId="10" fontId="57" fillId="0" borderId="16" xfId="0" applyNumberFormat="1" applyFont="1" applyBorder="1" applyAlignment="1">
      <alignment horizontal="center" vertical="center" wrapText="1"/>
    </xf>
    <xf numFmtId="10" fontId="58" fillId="0" borderId="16" xfId="0" applyNumberFormat="1" applyFont="1" applyBorder="1" applyAlignment="1">
      <alignment horizontal="center" vertical="center" wrapText="1"/>
    </xf>
    <xf numFmtId="10" fontId="58" fillId="6" borderId="16" xfId="0" applyNumberFormat="1" applyFont="1" applyFill="1" applyBorder="1" applyAlignment="1">
      <alignment horizontal="center" vertical="center" wrapText="1"/>
    </xf>
    <xf numFmtId="0" fontId="39" fillId="0" borderId="1" xfId="5" applyFont="1" applyBorder="1" applyAlignment="1">
      <alignment horizontal="center" vertical="center"/>
    </xf>
    <xf numFmtId="0" fontId="40" fillId="6" borderId="1" xfId="5" applyFont="1" applyFill="1" applyBorder="1" applyAlignment="1">
      <alignment horizontal="center" vertical="center"/>
    </xf>
    <xf numFmtId="0" fontId="30" fillId="0" borderId="0" xfId="5" applyFont="1" applyBorder="1" applyAlignment="1">
      <alignment horizontal="center"/>
    </xf>
    <xf numFmtId="0" fontId="30" fillId="0" borderId="0" xfId="5" applyFont="1" applyBorder="1" applyAlignment="1">
      <alignment horizontal="center" wrapText="1"/>
    </xf>
    <xf numFmtId="0" fontId="55" fillId="7" borderId="6" xfId="7" applyFont="1" applyFill="1" applyBorder="1" applyAlignment="1">
      <alignment horizontal="left" vertical="center" wrapText="1"/>
    </xf>
    <xf numFmtId="0" fontId="55" fillId="7" borderId="7" xfId="7" applyFont="1" applyFill="1" applyBorder="1" applyAlignment="1">
      <alignment horizontal="left" vertical="center" wrapText="1"/>
    </xf>
    <xf numFmtId="0" fontId="55" fillId="7" borderId="8" xfId="7" applyFont="1" applyFill="1" applyBorder="1" applyAlignment="1">
      <alignment horizontal="left" vertical="center" wrapText="1"/>
    </xf>
    <xf numFmtId="0" fontId="55" fillId="7" borderId="6" xfId="7" applyFont="1" applyFill="1" applyBorder="1" applyAlignment="1">
      <alignment horizontal="right" vertical="center" wrapText="1"/>
    </xf>
    <xf numFmtId="0" fontId="55" fillId="7" borderId="7" xfId="7" applyFont="1" applyFill="1" applyBorder="1" applyAlignment="1">
      <alignment horizontal="right" vertical="center" wrapText="1"/>
    </xf>
    <xf numFmtId="0" fontId="55" fillId="7" borderId="8" xfId="7" applyFont="1" applyFill="1" applyBorder="1" applyAlignment="1">
      <alignment horizontal="right" vertical="center" wrapText="1"/>
    </xf>
    <xf numFmtId="0" fontId="33" fillId="7" borderId="6" xfId="7" applyFont="1" applyFill="1" applyBorder="1" applyAlignment="1">
      <alignment horizontal="left" vertical="center" wrapText="1"/>
    </xf>
    <xf numFmtId="0" fontId="33" fillId="7" borderId="7" xfId="7" applyFont="1" applyFill="1" applyBorder="1" applyAlignment="1">
      <alignment horizontal="left" vertical="center" wrapText="1"/>
    </xf>
    <xf numFmtId="0" fontId="33" fillId="7" borderId="8" xfId="7" applyFont="1" applyFill="1" applyBorder="1" applyAlignment="1">
      <alignment horizontal="left" vertical="center" wrapText="1"/>
    </xf>
    <xf numFmtId="0" fontId="35" fillId="0" borderId="9" xfId="5" applyFont="1" applyBorder="1" applyAlignment="1">
      <alignment horizontal="center" vertical="center" wrapText="1"/>
    </xf>
    <xf numFmtId="0" fontId="35" fillId="0" borderId="10" xfId="5" applyFont="1" applyBorder="1" applyAlignment="1">
      <alignment horizontal="center" vertical="center" wrapText="1"/>
    </xf>
    <xf numFmtId="0" fontId="35" fillId="0" borderId="3" xfId="5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9" fontId="7" fillId="0" borderId="0" xfId="1" applyFont="1" applyBorder="1" applyAlignment="1" applyProtection="1">
      <alignment horizontal="center" vertical="top"/>
    </xf>
    <xf numFmtId="0" fontId="9" fillId="0" borderId="0" xfId="0" applyFont="1" applyBorder="1" applyAlignment="1">
      <alignment horizontal="center" vertical="top"/>
    </xf>
    <xf numFmtId="0" fontId="28" fillId="0" borderId="0" xfId="5" applyFont="1" applyBorder="1" applyAlignment="1">
      <alignment horizontal="center"/>
    </xf>
    <xf numFmtId="0" fontId="16" fillId="0" borderId="9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21" fillId="0" borderId="1" xfId="4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5" fillId="0" borderId="1" xfId="3" applyFont="1" applyBorder="1" applyAlignment="1">
      <alignment horizontal="right" vertical="center" wrapText="1"/>
    </xf>
    <xf numFmtId="0" fontId="26" fillId="0" borderId="1" xfId="0" applyFont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4" borderId="1" xfId="3" applyFont="1" applyFill="1" applyBorder="1" applyAlignment="1">
      <alignment horizontal="right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6" fillId="0" borderId="6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9" fillId="3" borderId="1" xfId="4" applyFont="1" applyFill="1" applyBorder="1" applyAlignment="1">
      <alignment horizontal="left" vertical="center" wrapText="1"/>
    </xf>
    <xf numFmtId="0" fontId="43" fillId="10" borderId="6" xfId="0" applyFont="1" applyFill="1" applyBorder="1" applyAlignment="1">
      <alignment horizontal="left" vertical="center" wrapText="1"/>
    </xf>
    <xf numFmtId="0" fontId="43" fillId="10" borderId="8" xfId="0" applyFont="1" applyFill="1" applyBorder="1" applyAlignment="1">
      <alignment horizontal="left" vertical="center" wrapText="1"/>
    </xf>
    <xf numFmtId="0" fontId="34" fillId="0" borderId="6" xfId="0" applyFont="1" applyBorder="1" applyAlignment="1">
      <alignment horizontal="left" wrapText="1"/>
    </xf>
    <xf numFmtId="0" fontId="34" fillId="0" borderId="8" xfId="0" applyFont="1" applyBorder="1" applyAlignment="1">
      <alignment horizontal="left" wrapText="1"/>
    </xf>
    <xf numFmtId="0" fontId="15" fillId="11" borderId="1" xfId="3" applyFont="1" applyFill="1" applyBorder="1" applyAlignment="1">
      <alignment horizontal="right" vertical="center" wrapText="1"/>
    </xf>
    <xf numFmtId="0" fontId="56" fillId="6" borderId="11" xfId="0" applyFont="1" applyFill="1" applyBorder="1" applyAlignment="1">
      <alignment horizontal="center" vertical="center" wrapText="1"/>
    </xf>
    <xf numFmtId="0" fontId="56" fillId="6" borderId="12" xfId="0" applyFont="1" applyFill="1" applyBorder="1" applyAlignment="1">
      <alignment horizontal="center" vertical="center" wrapText="1"/>
    </xf>
    <xf numFmtId="0" fontId="56" fillId="6" borderId="13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10" fontId="57" fillId="0" borderId="15" xfId="0" applyNumberFormat="1" applyFont="1" applyBorder="1" applyAlignment="1">
      <alignment horizontal="center" vertical="center" wrapText="1"/>
    </xf>
    <xf numFmtId="10" fontId="57" fillId="0" borderId="14" xfId="0" applyNumberFormat="1" applyFont="1" applyBorder="1" applyAlignment="1">
      <alignment horizontal="center" vertical="center" wrapText="1"/>
    </xf>
    <xf numFmtId="9" fontId="57" fillId="0" borderId="15" xfId="0" applyNumberFormat="1" applyFont="1" applyBorder="1" applyAlignment="1">
      <alignment horizontal="center" vertical="center" wrapText="1"/>
    </xf>
    <xf numFmtId="9" fontId="57" fillId="0" borderId="14" xfId="0" applyNumberFormat="1" applyFont="1" applyBorder="1" applyAlignment="1">
      <alignment horizontal="center" vertical="center" wrapText="1"/>
    </xf>
    <xf numFmtId="10" fontId="58" fillId="0" borderId="15" xfId="0" applyNumberFormat="1" applyFont="1" applyBorder="1" applyAlignment="1">
      <alignment horizontal="center" vertical="center" wrapText="1"/>
    </xf>
    <xf numFmtId="10" fontId="58" fillId="0" borderId="14" xfId="0" applyNumberFormat="1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60" fillId="0" borderId="18" xfId="0" applyFont="1" applyBorder="1" applyAlignment="1">
      <alignment horizontal="center" vertical="center" wrapText="1"/>
    </xf>
    <xf numFmtId="0" fontId="60" fillId="0" borderId="14" xfId="0" applyFont="1" applyBorder="1" applyAlignment="1">
      <alignment horizontal="center" vertical="center" wrapText="1"/>
    </xf>
  </cellXfs>
  <cellStyles count="9">
    <cellStyle name="Euro" xfId="2"/>
    <cellStyle name="Euro 2" xfId="8"/>
    <cellStyle name="Normale" xfId="0" builtinId="0"/>
    <cellStyle name="Normale 2" xfId="3"/>
    <cellStyle name="Normale 3" xfId="5"/>
    <cellStyle name="Normale_Foglio1" xfId="4"/>
    <cellStyle name="Normale_Foglio1 2" xfId="7"/>
    <cellStyle name="Percentuale" xfId="1" builtinId="5"/>
    <cellStyle name="Percentuale 2" xfId="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68</xdr:row>
          <xdr:rowOff>266700</xdr:rowOff>
        </xdr:from>
        <xdr:to>
          <xdr:col>10</xdr:col>
          <xdr:colOff>1066800</xdr:colOff>
          <xdr:row>69</xdr:row>
          <xdr:rowOff>304800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89</xdr:row>
          <xdr:rowOff>1276350</xdr:rowOff>
        </xdr:from>
        <xdr:to>
          <xdr:col>10</xdr:col>
          <xdr:colOff>933450</xdr:colOff>
          <xdr:row>90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84</xdr:row>
          <xdr:rowOff>971550</xdr:rowOff>
        </xdr:from>
        <xdr:to>
          <xdr:col>10</xdr:col>
          <xdr:colOff>800100</xdr:colOff>
          <xdr:row>85</xdr:row>
          <xdr:rowOff>152400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9"/>
  <sheetViews>
    <sheetView topLeftCell="A70" zoomScaleNormal="100" zoomScaleSheetLayoutView="100" workbookViewId="0">
      <selection activeCell="M71" sqref="M71"/>
    </sheetView>
  </sheetViews>
  <sheetFormatPr defaultRowHeight="12.75" x14ac:dyDescent="0.2"/>
  <cols>
    <col min="1" max="1" width="8.5703125" style="92" customWidth="1"/>
    <col min="2" max="2" width="15.140625" style="93" customWidth="1"/>
    <col min="3" max="3" width="23.140625" style="93" customWidth="1"/>
    <col min="4" max="4" width="17.7109375" style="92" customWidth="1"/>
    <col min="5" max="5" width="16.5703125" style="92" customWidth="1"/>
    <col min="6" max="6" width="20.7109375" style="94" customWidth="1"/>
    <col min="7" max="7" width="15.42578125" style="95" customWidth="1"/>
    <col min="8" max="8" width="7.42578125" style="92" customWidth="1"/>
    <col min="9" max="9" width="7.85546875" style="92" customWidth="1"/>
    <col min="10" max="10" width="10.42578125" style="96" customWidth="1"/>
    <col min="11" max="11" width="18.85546875" style="97" customWidth="1"/>
    <col min="12" max="12" width="17.42578125" style="98" bestFit="1" customWidth="1"/>
    <col min="13" max="252" width="9.140625" style="98"/>
    <col min="253" max="253" width="9.42578125" style="98" bestFit="1" customWidth="1"/>
    <col min="254" max="254" width="13.28515625" style="98" customWidth="1"/>
    <col min="255" max="255" width="24.140625" style="98" customWidth="1"/>
    <col min="256" max="256" width="24.42578125" style="98" customWidth="1"/>
    <col min="257" max="257" width="16.5703125" style="98" customWidth="1"/>
    <col min="258" max="258" width="12.28515625" style="98" customWidth="1"/>
    <col min="259" max="259" width="15.28515625" style="98" customWidth="1"/>
    <col min="260" max="260" width="15.85546875" style="98" customWidth="1"/>
    <col min="261" max="261" width="16.7109375" style="98" customWidth="1"/>
    <col min="262" max="262" width="11.5703125" style="98" customWidth="1"/>
    <col min="263" max="263" width="10.42578125" style="98" customWidth="1"/>
    <col min="264" max="264" width="10.85546875" style="98" customWidth="1"/>
    <col min="265" max="265" width="7.42578125" style="98" customWidth="1"/>
    <col min="266" max="266" width="10.140625" style="98" customWidth="1"/>
    <col min="267" max="267" width="12.140625" style="98" customWidth="1"/>
    <col min="268" max="508" width="9.140625" style="98"/>
    <col min="509" max="509" width="9.42578125" style="98" bestFit="1" customWidth="1"/>
    <col min="510" max="510" width="13.28515625" style="98" customWidth="1"/>
    <col min="511" max="511" width="24.140625" style="98" customWidth="1"/>
    <col min="512" max="512" width="24.42578125" style="98" customWidth="1"/>
    <col min="513" max="513" width="16.5703125" style="98" customWidth="1"/>
    <col min="514" max="514" width="12.28515625" style="98" customWidth="1"/>
    <col min="515" max="515" width="15.28515625" style="98" customWidth="1"/>
    <col min="516" max="516" width="15.85546875" style="98" customWidth="1"/>
    <col min="517" max="517" width="16.7109375" style="98" customWidth="1"/>
    <col min="518" max="518" width="11.5703125" style="98" customWidth="1"/>
    <col min="519" max="519" width="10.42578125" style="98" customWidth="1"/>
    <col min="520" max="520" width="10.85546875" style="98" customWidth="1"/>
    <col min="521" max="521" width="7.42578125" style="98" customWidth="1"/>
    <col min="522" max="522" width="10.140625" style="98" customWidth="1"/>
    <col min="523" max="523" width="12.140625" style="98" customWidth="1"/>
    <col min="524" max="764" width="9.140625" style="98"/>
    <col min="765" max="765" width="9.42578125" style="98" bestFit="1" customWidth="1"/>
    <col min="766" max="766" width="13.28515625" style="98" customWidth="1"/>
    <col min="767" max="767" width="24.140625" style="98" customWidth="1"/>
    <col min="768" max="768" width="24.42578125" style="98" customWidth="1"/>
    <col min="769" max="769" width="16.5703125" style="98" customWidth="1"/>
    <col min="770" max="770" width="12.28515625" style="98" customWidth="1"/>
    <col min="771" max="771" width="15.28515625" style="98" customWidth="1"/>
    <col min="772" max="772" width="15.85546875" style="98" customWidth="1"/>
    <col min="773" max="773" width="16.7109375" style="98" customWidth="1"/>
    <col min="774" max="774" width="11.5703125" style="98" customWidth="1"/>
    <col min="775" max="775" width="10.42578125" style="98" customWidth="1"/>
    <col min="776" max="776" width="10.85546875" style="98" customWidth="1"/>
    <col min="777" max="777" width="7.42578125" style="98" customWidth="1"/>
    <col min="778" max="778" width="10.140625" style="98" customWidth="1"/>
    <col min="779" max="779" width="12.140625" style="98" customWidth="1"/>
    <col min="780" max="1020" width="9.140625" style="98"/>
    <col min="1021" max="1021" width="9.42578125" style="98" bestFit="1" customWidth="1"/>
    <col min="1022" max="1022" width="13.28515625" style="98" customWidth="1"/>
    <col min="1023" max="1023" width="24.140625" style="98" customWidth="1"/>
    <col min="1024" max="1024" width="24.42578125" style="98" customWidth="1"/>
    <col min="1025" max="1025" width="16.5703125" style="98" customWidth="1"/>
    <col min="1026" max="1026" width="12.28515625" style="98" customWidth="1"/>
    <col min="1027" max="1027" width="15.28515625" style="98" customWidth="1"/>
    <col min="1028" max="1028" width="15.85546875" style="98" customWidth="1"/>
    <col min="1029" max="1029" width="16.7109375" style="98" customWidth="1"/>
    <col min="1030" max="1030" width="11.5703125" style="98" customWidth="1"/>
    <col min="1031" max="1031" width="10.42578125" style="98" customWidth="1"/>
    <col min="1032" max="1032" width="10.85546875" style="98" customWidth="1"/>
    <col min="1033" max="1033" width="7.42578125" style="98" customWidth="1"/>
    <col min="1034" max="1034" width="10.140625" style="98" customWidth="1"/>
    <col min="1035" max="1035" width="12.140625" style="98" customWidth="1"/>
    <col min="1036" max="1276" width="9.140625" style="98"/>
    <col min="1277" max="1277" width="9.42578125" style="98" bestFit="1" customWidth="1"/>
    <col min="1278" max="1278" width="13.28515625" style="98" customWidth="1"/>
    <col min="1279" max="1279" width="24.140625" style="98" customWidth="1"/>
    <col min="1280" max="1280" width="24.42578125" style="98" customWidth="1"/>
    <col min="1281" max="1281" width="16.5703125" style="98" customWidth="1"/>
    <col min="1282" max="1282" width="12.28515625" style="98" customWidth="1"/>
    <col min="1283" max="1283" width="15.28515625" style="98" customWidth="1"/>
    <col min="1284" max="1284" width="15.85546875" style="98" customWidth="1"/>
    <col min="1285" max="1285" width="16.7109375" style="98" customWidth="1"/>
    <col min="1286" max="1286" width="11.5703125" style="98" customWidth="1"/>
    <col min="1287" max="1287" width="10.42578125" style="98" customWidth="1"/>
    <col min="1288" max="1288" width="10.85546875" style="98" customWidth="1"/>
    <col min="1289" max="1289" width="7.42578125" style="98" customWidth="1"/>
    <col min="1290" max="1290" width="10.140625" style="98" customWidth="1"/>
    <col min="1291" max="1291" width="12.140625" style="98" customWidth="1"/>
    <col min="1292" max="1532" width="9.140625" style="98"/>
    <col min="1533" max="1533" width="9.42578125" style="98" bestFit="1" customWidth="1"/>
    <col min="1534" max="1534" width="13.28515625" style="98" customWidth="1"/>
    <col min="1535" max="1535" width="24.140625" style="98" customWidth="1"/>
    <col min="1536" max="1536" width="24.42578125" style="98" customWidth="1"/>
    <col min="1537" max="1537" width="16.5703125" style="98" customWidth="1"/>
    <col min="1538" max="1538" width="12.28515625" style="98" customWidth="1"/>
    <col min="1539" max="1539" width="15.28515625" style="98" customWidth="1"/>
    <col min="1540" max="1540" width="15.85546875" style="98" customWidth="1"/>
    <col min="1541" max="1541" width="16.7109375" style="98" customWidth="1"/>
    <col min="1542" max="1542" width="11.5703125" style="98" customWidth="1"/>
    <col min="1543" max="1543" width="10.42578125" style="98" customWidth="1"/>
    <col min="1544" max="1544" width="10.85546875" style="98" customWidth="1"/>
    <col min="1545" max="1545" width="7.42578125" style="98" customWidth="1"/>
    <col min="1546" max="1546" width="10.140625" style="98" customWidth="1"/>
    <col min="1547" max="1547" width="12.140625" style="98" customWidth="1"/>
    <col min="1548" max="1788" width="9.140625" style="98"/>
    <col min="1789" max="1789" width="9.42578125" style="98" bestFit="1" customWidth="1"/>
    <col min="1790" max="1790" width="13.28515625" style="98" customWidth="1"/>
    <col min="1791" max="1791" width="24.140625" style="98" customWidth="1"/>
    <col min="1792" max="1792" width="24.42578125" style="98" customWidth="1"/>
    <col min="1793" max="1793" width="16.5703125" style="98" customWidth="1"/>
    <col min="1794" max="1794" width="12.28515625" style="98" customWidth="1"/>
    <col min="1795" max="1795" width="15.28515625" style="98" customWidth="1"/>
    <col min="1796" max="1796" width="15.85546875" style="98" customWidth="1"/>
    <col min="1797" max="1797" width="16.7109375" style="98" customWidth="1"/>
    <col min="1798" max="1798" width="11.5703125" style="98" customWidth="1"/>
    <col min="1799" max="1799" width="10.42578125" style="98" customWidth="1"/>
    <col min="1800" max="1800" width="10.85546875" style="98" customWidth="1"/>
    <col min="1801" max="1801" width="7.42578125" style="98" customWidth="1"/>
    <col min="1802" max="1802" width="10.140625" style="98" customWidth="1"/>
    <col min="1803" max="1803" width="12.140625" style="98" customWidth="1"/>
    <col min="1804" max="2044" width="9.140625" style="98"/>
    <col min="2045" max="2045" width="9.42578125" style="98" bestFit="1" customWidth="1"/>
    <col min="2046" max="2046" width="13.28515625" style="98" customWidth="1"/>
    <col min="2047" max="2047" width="24.140625" style="98" customWidth="1"/>
    <col min="2048" max="2048" width="24.42578125" style="98" customWidth="1"/>
    <col min="2049" max="2049" width="16.5703125" style="98" customWidth="1"/>
    <col min="2050" max="2050" width="12.28515625" style="98" customWidth="1"/>
    <col min="2051" max="2051" width="15.28515625" style="98" customWidth="1"/>
    <col min="2052" max="2052" width="15.85546875" style="98" customWidth="1"/>
    <col min="2053" max="2053" width="16.7109375" style="98" customWidth="1"/>
    <col min="2054" max="2054" width="11.5703125" style="98" customWidth="1"/>
    <col min="2055" max="2055" width="10.42578125" style="98" customWidth="1"/>
    <col min="2056" max="2056" width="10.85546875" style="98" customWidth="1"/>
    <col min="2057" max="2057" width="7.42578125" style="98" customWidth="1"/>
    <col min="2058" max="2058" width="10.140625" style="98" customWidth="1"/>
    <col min="2059" max="2059" width="12.140625" style="98" customWidth="1"/>
    <col min="2060" max="2300" width="9.140625" style="98"/>
    <col min="2301" max="2301" width="9.42578125" style="98" bestFit="1" customWidth="1"/>
    <col min="2302" max="2302" width="13.28515625" style="98" customWidth="1"/>
    <col min="2303" max="2303" width="24.140625" style="98" customWidth="1"/>
    <col min="2304" max="2304" width="24.42578125" style="98" customWidth="1"/>
    <col min="2305" max="2305" width="16.5703125" style="98" customWidth="1"/>
    <col min="2306" max="2306" width="12.28515625" style="98" customWidth="1"/>
    <col min="2307" max="2307" width="15.28515625" style="98" customWidth="1"/>
    <col min="2308" max="2308" width="15.85546875" style="98" customWidth="1"/>
    <col min="2309" max="2309" width="16.7109375" style="98" customWidth="1"/>
    <col min="2310" max="2310" width="11.5703125" style="98" customWidth="1"/>
    <col min="2311" max="2311" width="10.42578125" style="98" customWidth="1"/>
    <col min="2312" max="2312" width="10.85546875" style="98" customWidth="1"/>
    <col min="2313" max="2313" width="7.42578125" style="98" customWidth="1"/>
    <col min="2314" max="2314" width="10.140625" style="98" customWidth="1"/>
    <col min="2315" max="2315" width="12.140625" style="98" customWidth="1"/>
    <col min="2316" max="2556" width="9.140625" style="98"/>
    <col min="2557" max="2557" width="9.42578125" style="98" bestFit="1" customWidth="1"/>
    <col min="2558" max="2558" width="13.28515625" style="98" customWidth="1"/>
    <col min="2559" max="2559" width="24.140625" style="98" customWidth="1"/>
    <col min="2560" max="2560" width="24.42578125" style="98" customWidth="1"/>
    <col min="2561" max="2561" width="16.5703125" style="98" customWidth="1"/>
    <col min="2562" max="2562" width="12.28515625" style="98" customWidth="1"/>
    <col min="2563" max="2563" width="15.28515625" style="98" customWidth="1"/>
    <col min="2564" max="2564" width="15.85546875" style="98" customWidth="1"/>
    <col min="2565" max="2565" width="16.7109375" style="98" customWidth="1"/>
    <col min="2566" max="2566" width="11.5703125" style="98" customWidth="1"/>
    <col min="2567" max="2567" width="10.42578125" style="98" customWidth="1"/>
    <col min="2568" max="2568" width="10.85546875" style="98" customWidth="1"/>
    <col min="2569" max="2569" width="7.42578125" style="98" customWidth="1"/>
    <col min="2570" max="2570" width="10.140625" style="98" customWidth="1"/>
    <col min="2571" max="2571" width="12.140625" style="98" customWidth="1"/>
    <col min="2572" max="2812" width="9.140625" style="98"/>
    <col min="2813" max="2813" width="9.42578125" style="98" bestFit="1" customWidth="1"/>
    <col min="2814" max="2814" width="13.28515625" style="98" customWidth="1"/>
    <col min="2815" max="2815" width="24.140625" style="98" customWidth="1"/>
    <col min="2816" max="2816" width="24.42578125" style="98" customWidth="1"/>
    <col min="2817" max="2817" width="16.5703125" style="98" customWidth="1"/>
    <col min="2818" max="2818" width="12.28515625" style="98" customWidth="1"/>
    <col min="2819" max="2819" width="15.28515625" style="98" customWidth="1"/>
    <col min="2820" max="2820" width="15.85546875" style="98" customWidth="1"/>
    <col min="2821" max="2821" width="16.7109375" style="98" customWidth="1"/>
    <col min="2822" max="2822" width="11.5703125" style="98" customWidth="1"/>
    <col min="2823" max="2823" width="10.42578125" style="98" customWidth="1"/>
    <col min="2824" max="2824" width="10.85546875" style="98" customWidth="1"/>
    <col min="2825" max="2825" width="7.42578125" style="98" customWidth="1"/>
    <col min="2826" max="2826" width="10.140625" style="98" customWidth="1"/>
    <col min="2827" max="2827" width="12.140625" style="98" customWidth="1"/>
    <col min="2828" max="3068" width="9.140625" style="98"/>
    <col min="3069" max="3069" width="9.42578125" style="98" bestFit="1" customWidth="1"/>
    <col min="3070" max="3070" width="13.28515625" style="98" customWidth="1"/>
    <col min="3071" max="3071" width="24.140625" style="98" customWidth="1"/>
    <col min="3072" max="3072" width="24.42578125" style="98" customWidth="1"/>
    <col min="3073" max="3073" width="16.5703125" style="98" customWidth="1"/>
    <col min="3074" max="3074" width="12.28515625" style="98" customWidth="1"/>
    <col min="3075" max="3075" width="15.28515625" style="98" customWidth="1"/>
    <col min="3076" max="3076" width="15.85546875" style="98" customWidth="1"/>
    <col min="3077" max="3077" width="16.7109375" style="98" customWidth="1"/>
    <col min="3078" max="3078" width="11.5703125" style="98" customWidth="1"/>
    <col min="3079" max="3079" width="10.42578125" style="98" customWidth="1"/>
    <col min="3080" max="3080" width="10.85546875" style="98" customWidth="1"/>
    <col min="3081" max="3081" width="7.42578125" style="98" customWidth="1"/>
    <col min="3082" max="3082" width="10.140625" style="98" customWidth="1"/>
    <col min="3083" max="3083" width="12.140625" style="98" customWidth="1"/>
    <col min="3084" max="3324" width="9.140625" style="98"/>
    <col min="3325" max="3325" width="9.42578125" style="98" bestFit="1" customWidth="1"/>
    <col min="3326" max="3326" width="13.28515625" style="98" customWidth="1"/>
    <col min="3327" max="3327" width="24.140625" style="98" customWidth="1"/>
    <col min="3328" max="3328" width="24.42578125" style="98" customWidth="1"/>
    <col min="3329" max="3329" width="16.5703125" style="98" customWidth="1"/>
    <col min="3330" max="3330" width="12.28515625" style="98" customWidth="1"/>
    <col min="3331" max="3331" width="15.28515625" style="98" customWidth="1"/>
    <col min="3332" max="3332" width="15.85546875" style="98" customWidth="1"/>
    <col min="3333" max="3333" width="16.7109375" style="98" customWidth="1"/>
    <col min="3334" max="3334" width="11.5703125" style="98" customWidth="1"/>
    <col min="3335" max="3335" width="10.42578125" style="98" customWidth="1"/>
    <col min="3336" max="3336" width="10.85546875" style="98" customWidth="1"/>
    <col min="3337" max="3337" width="7.42578125" style="98" customWidth="1"/>
    <col min="3338" max="3338" width="10.140625" style="98" customWidth="1"/>
    <col min="3339" max="3339" width="12.140625" style="98" customWidth="1"/>
    <col min="3340" max="3580" width="9.140625" style="98"/>
    <col min="3581" max="3581" width="9.42578125" style="98" bestFit="1" customWidth="1"/>
    <col min="3582" max="3582" width="13.28515625" style="98" customWidth="1"/>
    <col min="3583" max="3583" width="24.140625" style="98" customWidth="1"/>
    <col min="3584" max="3584" width="24.42578125" style="98" customWidth="1"/>
    <col min="3585" max="3585" width="16.5703125" style="98" customWidth="1"/>
    <col min="3586" max="3586" width="12.28515625" style="98" customWidth="1"/>
    <col min="3587" max="3587" width="15.28515625" style="98" customWidth="1"/>
    <col min="3588" max="3588" width="15.85546875" style="98" customWidth="1"/>
    <col min="3589" max="3589" width="16.7109375" style="98" customWidth="1"/>
    <col min="3590" max="3590" width="11.5703125" style="98" customWidth="1"/>
    <col min="3591" max="3591" width="10.42578125" style="98" customWidth="1"/>
    <col min="3592" max="3592" width="10.85546875" style="98" customWidth="1"/>
    <col min="3593" max="3593" width="7.42578125" style="98" customWidth="1"/>
    <col min="3594" max="3594" width="10.140625" style="98" customWidth="1"/>
    <col min="3595" max="3595" width="12.140625" style="98" customWidth="1"/>
    <col min="3596" max="3836" width="9.140625" style="98"/>
    <col min="3837" max="3837" width="9.42578125" style="98" bestFit="1" customWidth="1"/>
    <col min="3838" max="3838" width="13.28515625" style="98" customWidth="1"/>
    <col min="3839" max="3839" width="24.140625" style="98" customWidth="1"/>
    <col min="3840" max="3840" width="24.42578125" style="98" customWidth="1"/>
    <col min="3841" max="3841" width="16.5703125" style="98" customWidth="1"/>
    <col min="3842" max="3842" width="12.28515625" style="98" customWidth="1"/>
    <col min="3843" max="3843" width="15.28515625" style="98" customWidth="1"/>
    <col min="3844" max="3844" width="15.85546875" style="98" customWidth="1"/>
    <col min="3845" max="3845" width="16.7109375" style="98" customWidth="1"/>
    <col min="3846" max="3846" width="11.5703125" style="98" customWidth="1"/>
    <col min="3847" max="3847" width="10.42578125" style="98" customWidth="1"/>
    <col min="3848" max="3848" width="10.85546875" style="98" customWidth="1"/>
    <col min="3849" max="3849" width="7.42578125" style="98" customWidth="1"/>
    <col min="3850" max="3850" width="10.140625" style="98" customWidth="1"/>
    <col min="3851" max="3851" width="12.140625" style="98" customWidth="1"/>
    <col min="3852" max="4092" width="9.140625" style="98"/>
    <col min="4093" max="4093" width="9.42578125" style="98" bestFit="1" customWidth="1"/>
    <col min="4094" max="4094" width="13.28515625" style="98" customWidth="1"/>
    <col min="4095" max="4095" width="24.140625" style="98" customWidth="1"/>
    <col min="4096" max="4096" width="24.42578125" style="98" customWidth="1"/>
    <col min="4097" max="4097" width="16.5703125" style="98" customWidth="1"/>
    <col min="4098" max="4098" width="12.28515625" style="98" customWidth="1"/>
    <col min="4099" max="4099" width="15.28515625" style="98" customWidth="1"/>
    <col min="4100" max="4100" width="15.85546875" style="98" customWidth="1"/>
    <col min="4101" max="4101" width="16.7109375" style="98" customWidth="1"/>
    <col min="4102" max="4102" width="11.5703125" style="98" customWidth="1"/>
    <col min="4103" max="4103" width="10.42578125" style="98" customWidth="1"/>
    <col min="4104" max="4104" width="10.85546875" style="98" customWidth="1"/>
    <col min="4105" max="4105" width="7.42578125" style="98" customWidth="1"/>
    <col min="4106" max="4106" width="10.140625" style="98" customWidth="1"/>
    <col min="4107" max="4107" width="12.140625" style="98" customWidth="1"/>
    <col min="4108" max="4348" width="9.140625" style="98"/>
    <col min="4349" max="4349" width="9.42578125" style="98" bestFit="1" customWidth="1"/>
    <col min="4350" max="4350" width="13.28515625" style="98" customWidth="1"/>
    <col min="4351" max="4351" width="24.140625" style="98" customWidth="1"/>
    <col min="4352" max="4352" width="24.42578125" style="98" customWidth="1"/>
    <col min="4353" max="4353" width="16.5703125" style="98" customWidth="1"/>
    <col min="4354" max="4354" width="12.28515625" style="98" customWidth="1"/>
    <col min="4355" max="4355" width="15.28515625" style="98" customWidth="1"/>
    <col min="4356" max="4356" width="15.85546875" style="98" customWidth="1"/>
    <col min="4357" max="4357" width="16.7109375" style="98" customWidth="1"/>
    <col min="4358" max="4358" width="11.5703125" style="98" customWidth="1"/>
    <col min="4359" max="4359" width="10.42578125" style="98" customWidth="1"/>
    <col min="4360" max="4360" width="10.85546875" style="98" customWidth="1"/>
    <col min="4361" max="4361" width="7.42578125" style="98" customWidth="1"/>
    <col min="4362" max="4362" width="10.140625" style="98" customWidth="1"/>
    <col min="4363" max="4363" width="12.140625" style="98" customWidth="1"/>
    <col min="4364" max="4604" width="9.140625" style="98"/>
    <col min="4605" max="4605" width="9.42578125" style="98" bestFit="1" customWidth="1"/>
    <col min="4606" max="4606" width="13.28515625" style="98" customWidth="1"/>
    <col min="4607" max="4607" width="24.140625" style="98" customWidth="1"/>
    <col min="4608" max="4608" width="24.42578125" style="98" customWidth="1"/>
    <col min="4609" max="4609" width="16.5703125" style="98" customWidth="1"/>
    <col min="4610" max="4610" width="12.28515625" style="98" customWidth="1"/>
    <col min="4611" max="4611" width="15.28515625" style="98" customWidth="1"/>
    <col min="4612" max="4612" width="15.85546875" style="98" customWidth="1"/>
    <col min="4613" max="4613" width="16.7109375" style="98" customWidth="1"/>
    <col min="4614" max="4614" width="11.5703125" style="98" customWidth="1"/>
    <col min="4615" max="4615" width="10.42578125" style="98" customWidth="1"/>
    <col min="4616" max="4616" width="10.85546875" style="98" customWidth="1"/>
    <col min="4617" max="4617" width="7.42578125" style="98" customWidth="1"/>
    <col min="4618" max="4618" width="10.140625" style="98" customWidth="1"/>
    <col min="4619" max="4619" width="12.140625" style="98" customWidth="1"/>
    <col min="4620" max="4860" width="9.140625" style="98"/>
    <col min="4861" max="4861" width="9.42578125" style="98" bestFit="1" customWidth="1"/>
    <col min="4862" max="4862" width="13.28515625" style="98" customWidth="1"/>
    <col min="4863" max="4863" width="24.140625" style="98" customWidth="1"/>
    <col min="4864" max="4864" width="24.42578125" style="98" customWidth="1"/>
    <col min="4865" max="4865" width="16.5703125" style="98" customWidth="1"/>
    <col min="4866" max="4866" width="12.28515625" style="98" customWidth="1"/>
    <col min="4867" max="4867" width="15.28515625" style="98" customWidth="1"/>
    <col min="4868" max="4868" width="15.85546875" style="98" customWidth="1"/>
    <col min="4869" max="4869" width="16.7109375" style="98" customWidth="1"/>
    <col min="4870" max="4870" width="11.5703125" style="98" customWidth="1"/>
    <col min="4871" max="4871" width="10.42578125" style="98" customWidth="1"/>
    <col min="4872" max="4872" width="10.85546875" style="98" customWidth="1"/>
    <col min="4873" max="4873" width="7.42578125" style="98" customWidth="1"/>
    <col min="4874" max="4874" width="10.140625" style="98" customWidth="1"/>
    <col min="4875" max="4875" width="12.140625" style="98" customWidth="1"/>
    <col min="4876" max="5116" width="9.140625" style="98"/>
    <col min="5117" max="5117" width="9.42578125" style="98" bestFit="1" customWidth="1"/>
    <col min="5118" max="5118" width="13.28515625" style="98" customWidth="1"/>
    <col min="5119" max="5119" width="24.140625" style="98" customWidth="1"/>
    <col min="5120" max="5120" width="24.42578125" style="98" customWidth="1"/>
    <col min="5121" max="5121" width="16.5703125" style="98" customWidth="1"/>
    <col min="5122" max="5122" width="12.28515625" style="98" customWidth="1"/>
    <col min="5123" max="5123" width="15.28515625" style="98" customWidth="1"/>
    <col min="5124" max="5124" width="15.85546875" style="98" customWidth="1"/>
    <col min="5125" max="5125" width="16.7109375" style="98" customWidth="1"/>
    <col min="5126" max="5126" width="11.5703125" style="98" customWidth="1"/>
    <col min="5127" max="5127" width="10.42578125" style="98" customWidth="1"/>
    <col min="5128" max="5128" width="10.85546875" style="98" customWidth="1"/>
    <col min="5129" max="5129" width="7.42578125" style="98" customWidth="1"/>
    <col min="5130" max="5130" width="10.140625" style="98" customWidth="1"/>
    <col min="5131" max="5131" width="12.140625" style="98" customWidth="1"/>
    <col min="5132" max="5372" width="9.140625" style="98"/>
    <col min="5373" max="5373" width="9.42578125" style="98" bestFit="1" customWidth="1"/>
    <col min="5374" max="5374" width="13.28515625" style="98" customWidth="1"/>
    <col min="5375" max="5375" width="24.140625" style="98" customWidth="1"/>
    <col min="5376" max="5376" width="24.42578125" style="98" customWidth="1"/>
    <col min="5377" max="5377" width="16.5703125" style="98" customWidth="1"/>
    <col min="5378" max="5378" width="12.28515625" style="98" customWidth="1"/>
    <col min="5379" max="5379" width="15.28515625" style="98" customWidth="1"/>
    <col min="5380" max="5380" width="15.85546875" style="98" customWidth="1"/>
    <col min="5381" max="5381" width="16.7109375" style="98" customWidth="1"/>
    <col min="5382" max="5382" width="11.5703125" style="98" customWidth="1"/>
    <col min="5383" max="5383" width="10.42578125" style="98" customWidth="1"/>
    <col min="5384" max="5384" width="10.85546875" style="98" customWidth="1"/>
    <col min="5385" max="5385" width="7.42578125" style="98" customWidth="1"/>
    <col min="5386" max="5386" width="10.140625" style="98" customWidth="1"/>
    <col min="5387" max="5387" width="12.140625" style="98" customWidth="1"/>
    <col min="5388" max="5628" width="9.140625" style="98"/>
    <col min="5629" max="5629" width="9.42578125" style="98" bestFit="1" customWidth="1"/>
    <col min="5630" max="5630" width="13.28515625" style="98" customWidth="1"/>
    <col min="5631" max="5631" width="24.140625" style="98" customWidth="1"/>
    <col min="5632" max="5632" width="24.42578125" style="98" customWidth="1"/>
    <col min="5633" max="5633" width="16.5703125" style="98" customWidth="1"/>
    <col min="5634" max="5634" width="12.28515625" style="98" customWidth="1"/>
    <col min="5635" max="5635" width="15.28515625" style="98" customWidth="1"/>
    <col min="5636" max="5636" width="15.85546875" style="98" customWidth="1"/>
    <col min="5637" max="5637" width="16.7109375" style="98" customWidth="1"/>
    <col min="5638" max="5638" width="11.5703125" style="98" customWidth="1"/>
    <col min="5639" max="5639" width="10.42578125" style="98" customWidth="1"/>
    <col min="5640" max="5640" width="10.85546875" style="98" customWidth="1"/>
    <col min="5641" max="5641" width="7.42578125" style="98" customWidth="1"/>
    <col min="5642" max="5642" width="10.140625" style="98" customWidth="1"/>
    <col min="5643" max="5643" width="12.140625" style="98" customWidth="1"/>
    <col min="5644" max="5884" width="9.140625" style="98"/>
    <col min="5885" max="5885" width="9.42578125" style="98" bestFit="1" customWidth="1"/>
    <col min="5886" max="5886" width="13.28515625" style="98" customWidth="1"/>
    <col min="5887" max="5887" width="24.140625" style="98" customWidth="1"/>
    <col min="5888" max="5888" width="24.42578125" style="98" customWidth="1"/>
    <col min="5889" max="5889" width="16.5703125" style="98" customWidth="1"/>
    <col min="5890" max="5890" width="12.28515625" style="98" customWidth="1"/>
    <col min="5891" max="5891" width="15.28515625" style="98" customWidth="1"/>
    <col min="5892" max="5892" width="15.85546875" style="98" customWidth="1"/>
    <col min="5893" max="5893" width="16.7109375" style="98" customWidth="1"/>
    <col min="5894" max="5894" width="11.5703125" style="98" customWidth="1"/>
    <col min="5895" max="5895" width="10.42578125" style="98" customWidth="1"/>
    <col min="5896" max="5896" width="10.85546875" style="98" customWidth="1"/>
    <col min="5897" max="5897" width="7.42578125" style="98" customWidth="1"/>
    <col min="5898" max="5898" width="10.140625" style="98" customWidth="1"/>
    <col min="5899" max="5899" width="12.140625" style="98" customWidth="1"/>
    <col min="5900" max="6140" width="9.140625" style="98"/>
    <col min="6141" max="6141" width="9.42578125" style="98" bestFit="1" customWidth="1"/>
    <col min="6142" max="6142" width="13.28515625" style="98" customWidth="1"/>
    <col min="6143" max="6143" width="24.140625" style="98" customWidth="1"/>
    <col min="6144" max="6144" width="24.42578125" style="98" customWidth="1"/>
    <col min="6145" max="6145" width="16.5703125" style="98" customWidth="1"/>
    <col min="6146" max="6146" width="12.28515625" style="98" customWidth="1"/>
    <col min="6147" max="6147" width="15.28515625" style="98" customWidth="1"/>
    <col min="6148" max="6148" width="15.85546875" style="98" customWidth="1"/>
    <col min="6149" max="6149" width="16.7109375" style="98" customWidth="1"/>
    <col min="6150" max="6150" width="11.5703125" style="98" customWidth="1"/>
    <col min="6151" max="6151" width="10.42578125" style="98" customWidth="1"/>
    <col min="6152" max="6152" width="10.85546875" style="98" customWidth="1"/>
    <col min="6153" max="6153" width="7.42578125" style="98" customWidth="1"/>
    <col min="6154" max="6154" width="10.140625" style="98" customWidth="1"/>
    <col min="6155" max="6155" width="12.140625" style="98" customWidth="1"/>
    <col min="6156" max="6396" width="9.140625" style="98"/>
    <col min="6397" max="6397" width="9.42578125" style="98" bestFit="1" customWidth="1"/>
    <col min="6398" max="6398" width="13.28515625" style="98" customWidth="1"/>
    <col min="6399" max="6399" width="24.140625" style="98" customWidth="1"/>
    <col min="6400" max="6400" width="24.42578125" style="98" customWidth="1"/>
    <col min="6401" max="6401" width="16.5703125" style="98" customWidth="1"/>
    <col min="6402" max="6402" width="12.28515625" style="98" customWidth="1"/>
    <col min="6403" max="6403" width="15.28515625" style="98" customWidth="1"/>
    <col min="6404" max="6404" width="15.85546875" style="98" customWidth="1"/>
    <col min="6405" max="6405" width="16.7109375" style="98" customWidth="1"/>
    <col min="6406" max="6406" width="11.5703125" style="98" customWidth="1"/>
    <col min="6407" max="6407" width="10.42578125" style="98" customWidth="1"/>
    <col min="6408" max="6408" width="10.85546875" style="98" customWidth="1"/>
    <col min="6409" max="6409" width="7.42578125" style="98" customWidth="1"/>
    <col min="6410" max="6410" width="10.140625" style="98" customWidth="1"/>
    <col min="6411" max="6411" width="12.140625" style="98" customWidth="1"/>
    <col min="6412" max="6652" width="9.140625" style="98"/>
    <col min="6653" max="6653" width="9.42578125" style="98" bestFit="1" customWidth="1"/>
    <col min="6654" max="6654" width="13.28515625" style="98" customWidth="1"/>
    <col min="6655" max="6655" width="24.140625" style="98" customWidth="1"/>
    <col min="6656" max="6656" width="24.42578125" style="98" customWidth="1"/>
    <col min="6657" max="6657" width="16.5703125" style="98" customWidth="1"/>
    <col min="6658" max="6658" width="12.28515625" style="98" customWidth="1"/>
    <col min="6659" max="6659" width="15.28515625" style="98" customWidth="1"/>
    <col min="6660" max="6660" width="15.85546875" style="98" customWidth="1"/>
    <col min="6661" max="6661" width="16.7109375" style="98" customWidth="1"/>
    <col min="6662" max="6662" width="11.5703125" style="98" customWidth="1"/>
    <col min="6663" max="6663" width="10.42578125" style="98" customWidth="1"/>
    <col min="6664" max="6664" width="10.85546875" style="98" customWidth="1"/>
    <col min="6665" max="6665" width="7.42578125" style="98" customWidth="1"/>
    <col min="6666" max="6666" width="10.140625" style="98" customWidth="1"/>
    <col min="6667" max="6667" width="12.140625" style="98" customWidth="1"/>
    <col min="6668" max="6908" width="9.140625" style="98"/>
    <col min="6909" max="6909" width="9.42578125" style="98" bestFit="1" customWidth="1"/>
    <col min="6910" max="6910" width="13.28515625" style="98" customWidth="1"/>
    <col min="6911" max="6911" width="24.140625" style="98" customWidth="1"/>
    <col min="6912" max="6912" width="24.42578125" style="98" customWidth="1"/>
    <col min="6913" max="6913" width="16.5703125" style="98" customWidth="1"/>
    <col min="6914" max="6914" width="12.28515625" style="98" customWidth="1"/>
    <col min="6915" max="6915" width="15.28515625" style="98" customWidth="1"/>
    <col min="6916" max="6916" width="15.85546875" style="98" customWidth="1"/>
    <col min="6917" max="6917" width="16.7109375" style="98" customWidth="1"/>
    <col min="6918" max="6918" width="11.5703125" style="98" customWidth="1"/>
    <col min="6919" max="6919" width="10.42578125" style="98" customWidth="1"/>
    <col min="6920" max="6920" width="10.85546875" style="98" customWidth="1"/>
    <col min="6921" max="6921" width="7.42578125" style="98" customWidth="1"/>
    <col min="6922" max="6922" width="10.140625" style="98" customWidth="1"/>
    <col min="6923" max="6923" width="12.140625" style="98" customWidth="1"/>
    <col min="6924" max="7164" width="9.140625" style="98"/>
    <col min="7165" max="7165" width="9.42578125" style="98" bestFit="1" customWidth="1"/>
    <col min="7166" max="7166" width="13.28515625" style="98" customWidth="1"/>
    <col min="7167" max="7167" width="24.140625" style="98" customWidth="1"/>
    <col min="7168" max="7168" width="24.42578125" style="98" customWidth="1"/>
    <col min="7169" max="7169" width="16.5703125" style="98" customWidth="1"/>
    <col min="7170" max="7170" width="12.28515625" style="98" customWidth="1"/>
    <col min="7171" max="7171" width="15.28515625" style="98" customWidth="1"/>
    <col min="7172" max="7172" width="15.85546875" style="98" customWidth="1"/>
    <col min="7173" max="7173" width="16.7109375" style="98" customWidth="1"/>
    <col min="7174" max="7174" width="11.5703125" style="98" customWidth="1"/>
    <col min="7175" max="7175" width="10.42578125" style="98" customWidth="1"/>
    <col min="7176" max="7176" width="10.85546875" style="98" customWidth="1"/>
    <col min="7177" max="7177" width="7.42578125" style="98" customWidth="1"/>
    <col min="7178" max="7178" width="10.140625" style="98" customWidth="1"/>
    <col min="7179" max="7179" width="12.140625" style="98" customWidth="1"/>
    <col min="7180" max="7420" width="9.140625" style="98"/>
    <col min="7421" max="7421" width="9.42578125" style="98" bestFit="1" customWidth="1"/>
    <col min="7422" max="7422" width="13.28515625" style="98" customWidth="1"/>
    <col min="7423" max="7423" width="24.140625" style="98" customWidth="1"/>
    <col min="7424" max="7424" width="24.42578125" style="98" customWidth="1"/>
    <col min="7425" max="7425" width="16.5703125" style="98" customWidth="1"/>
    <col min="7426" max="7426" width="12.28515625" style="98" customWidth="1"/>
    <col min="7427" max="7427" width="15.28515625" style="98" customWidth="1"/>
    <col min="7428" max="7428" width="15.85546875" style="98" customWidth="1"/>
    <col min="7429" max="7429" width="16.7109375" style="98" customWidth="1"/>
    <col min="7430" max="7430" width="11.5703125" style="98" customWidth="1"/>
    <col min="7431" max="7431" width="10.42578125" style="98" customWidth="1"/>
    <col min="7432" max="7432" width="10.85546875" style="98" customWidth="1"/>
    <col min="7433" max="7433" width="7.42578125" style="98" customWidth="1"/>
    <col min="7434" max="7434" width="10.140625" style="98" customWidth="1"/>
    <col min="7435" max="7435" width="12.140625" style="98" customWidth="1"/>
    <col min="7436" max="7676" width="9.140625" style="98"/>
    <col min="7677" max="7677" width="9.42578125" style="98" bestFit="1" customWidth="1"/>
    <col min="7678" max="7678" width="13.28515625" style="98" customWidth="1"/>
    <col min="7679" max="7679" width="24.140625" style="98" customWidth="1"/>
    <col min="7680" max="7680" width="24.42578125" style="98" customWidth="1"/>
    <col min="7681" max="7681" width="16.5703125" style="98" customWidth="1"/>
    <col min="7682" max="7682" width="12.28515625" style="98" customWidth="1"/>
    <col min="7683" max="7683" width="15.28515625" style="98" customWidth="1"/>
    <col min="7684" max="7684" width="15.85546875" style="98" customWidth="1"/>
    <col min="7685" max="7685" width="16.7109375" style="98" customWidth="1"/>
    <col min="7686" max="7686" width="11.5703125" style="98" customWidth="1"/>
    <col min="7687" max="7687" width="10.42578125" style="98" customWidth="1"/>
    <col min="7688" max="7688" width="10.85546875" style="98" customWidth="1"/>
    <col min="7689" max="7689" width="7.42578125" style="98" customWidth="1"/>
    <col min="7690" max="7690" width="10.140625" style="98" customWidth="1"/>
    <col min="7691" max="7691" width="12.140625" style="98" customWidth="1"/>
    <col min="7692" max="7932" width="9.140625" style="98"/>
    <col min="7933" max="7933" width="9.42578125" style="98" bestFit="1" customWidth="1"/>
    <col min="7934" max="7934" width="13.28515625" style="98" customWidth="1"/>
    <col min="7935" max="7935" width="24.140625" style="98" customWidth="1"/>
    <col min="7936" max="7936" width="24.42578125" style="98" customWidth="1"/>
    <col min="7937" max="7937" width="16.5703125" style="98" customWidth="1"/>
    <col min="7938" max="7938" width="12.28515625" style="98" customWidth="1"/>
    <col min="7939" max="7939" width="15.28515625" style="98" customWidth="1"/>
    <col min="7940" max="7940" width="15.85546875" style="98" customWidth="1"/>
    <col min="7941" max="7941" width="16.7109375" style="98" customWidth="1"/>
    <col min="7942" max="7942" width="11.5703125" style="98" customWidth="1"/>
    <col min="7943" max="7943" width="10.42578125" style="98" customWidth="1"/>
    <col min="7944" max="7944" width="10.85546875" style="98" customWidth="1"/>
    <col min="7945" max="7945" width="7.42578125" style="98" customWidth="1"/>
    <col min="7946" max="7946" width="10.140625" style="98" customWidth="1"/>
    <col min="7947" max="7947" width="12.140625" style="98" customWidth="1"/>
    <col min="7948" max="8188" width="9.140625" style="98"/>
    <col min="8189" max="8189" width="9.42578125" style="98" bestFit="1" customWidth="1"/>
    <col min="8190" max="8190" width="13.28515625" style="98" customWidth="1"/>
    <col min="8191" max="8191" width="24.140625" style="98" customWidth="1"/>
    <col min="8192" max="8192" width="24.42578125" style="98" customWidth="1"/>
    <col min="8193" max="8193" width="16.5703125" style="98" customWidth="1"/>
    <col min="8194" max="8194" width="12.28515625" style="98" customWidth="1"/>
    <col min="8195" max="8195" width="15.28515625" style="98" customWidth="1"/>
    <col min="8196" max="8196" width="15.85546875" style="98" customWidth="1"/>
    <col min="8197" max="8197" width="16.7109375" style="98" customWidth="1"/>
    <col min="8198" max="8198" width="11.5703125" style="98" customWidth="1"/>
    <col min="8199" max="8199" width="10.42578125" style="98" customWidth="1"/>
    <col min="8200" max="8200" width="10.85546875" style="98" customWidth="1"/>
    <col min="8201" max="8201" width="7.42578125" style="98" customWidth="1"/>
    <col min="8202" max="8202" width="10.140625" style="98" customWidth="1"/>
    <col min="8203" max="8203" width="12.140625" style="98" customWidth="1"/>
    <col min="8204" max="8444" width="9.140625" style="98"/>
    <col min="8445" max="8445" width="9.42578125" style="98" bestFit="1" customWidth="1"/>
    <col min="8446" max="8446" width="13.28515625" style="98" customWidth="1"/>
    <col min="8447" max="8447" width="24.140625" style="98" customWidth="1"/>
    <col min="8448" max="8448" width="24.42578125" style="98" customWidth="1"/>
    <col min="8449" max="8449" width="16.5703125" style="98" customWidth="1"/>
    <col min="8450" max="8450" width="12.28515625" style="98" customWidth="1"/>
    <col min="8451" max="8451" width="15.28515625" style="98" customWidth="1"/>
    <col min="8452" max="8452" width="15.85546875" style="98" customWidth="1"/>
    <col min="8453" max="8453" width="16.7109375" style="98" customWidth="1"/>
    <col min="8454" max="8454" width="11.5703125" style="98" customWidth="1"/>
    <col min="8455" max="8455" width="10.42578125" style="98" customWidth="1"/>
    <col min="8456" max="8456" width="10.85546875" style="98" customWidth="1"/>
    <col min="8457" max="8457" width="7.42578125" style="98" customWidth="1"/>
    <col min="8458" max="8458" width="10.140625" style="98" customWidth="1"/>
    <col min="8459" max="8459" width="12.140625" style="98" customWidth="1"/>
    <col min="8460" max="8700" width="9.140625" style="98"/>
    <col min="8701" max="8701" width="9.42578125" style="98" bestFit="1" customWidth="1"/>
    <col min="8702" max="8702" width="13.28515625" style="98" customWidth="1"/>
    <col min="8703" max="8703" width="24.140625" style="98" customWidth="1"/>
    <col min="8704" max="8704" width="24.42578125" style="98" customWidth="1"/>
    <col min="8705" max="8705" width="16.5703125" style="98" customWidth="1"/>
    <col min="8706" max="8706" width="12.28515625" style="98" customWidth="1"/>
    <col min="8707" max="8707" width="15.28515625" style="98" customWidth="1"/>
    <col min="8708" max="8708" width="15.85546875" style="98" customWidth="1"/>
    <col min="8709" max="8709" width="16.7109375" style="98" customWidth="1"/>
    <col min="8710" max="8710" width="11.5703125" style="98" customWidth="1"/>
    <col min="8711" max="8711" width="10.42578125" style="98" customWidth="1"/>
    <col min="8712" max="8712" width="10.85546875" style="98" customWidth="1"/>
    <col min="8713" max="8713" width="7.42578125" style="98" customWidth="1"/>
    <col min="8714" max="8714" width="10.140625" style="98" customWidth="1"/>
    <col min="8715" max="8715" width="12.140625" style="98" customWidth="1"/>
    <col min="8716" max="8956" width="9.140625" style="98"/>
    <col min="8957" max="8957" width="9.42578125" style="98" bestFit="1" customWidth="1"/>
    <col min="8958" max="8958" width="13.28515625" style="98" customWidth="1"/>
    <col min="8959" max="8959" width="24.140625" style="98" customWidth="1"/>
    <col min="8960" max="8960" width="24.42578125" style="98" customWidth="1"/>
    <col min="8961" max="8961" width="16.5703125" style="98" customWidth="1"/>
    <col min="8962" max="8962" width="12.28515625" style="98" customWidth="1"/>
    <col min="8963" max="8963" width="15.28515625" style="98" customWidth="1"/>
    <col min="8964" max="8964" width="15.85546875" style="98" customWidth="1"/>
    <col min="8965" max="8965" width="16.7109375" style="98" customWidth="1"/>
    <col min="8966" max="8966" width="11.5703125" style="98" customWidth="1"/>
    <col min="8967" max="8967" width="10.42578125" style="98" customWidth="1"/>
    <col min="8968" max="8968" width="10.85546875" style="98" customWidth="1"/>
    <col min="8969" max="8969" width="7.42578125" style="98" customWidth="1"/>
    <col min="8970" max="8970" width="10.140625" style="98" customWidth="1"/>
    <col min="8971" max="8971" width="12.140625" style="98" customWidth="1"/>
    <col min="8972" max="9212" width="9.140625" style="98"/>
    <col min="9213" max="9213" width="9.42578125" style="98" bestFit="1" customWidth="1"/>
    <col min="9214" max="9214" width="13.28515625" style="98" customWidth="1"/>
    <col min="9215" max="9215" width="24.140625" style="98" customWidth="1"/>
    <col min="9216" max="9216" width="24.42578125" style="98" customWidth="1"/>
    <col min="9217" max="9217" width="16.5703125" style="98" customWidth="1"/>
    <col min="9218" max="9218" width="12.28515625" style="98" customWidth="1"/>
    <col min="9219" max="9219" width="15.28515625" style="98" customWidth="1"/>
    <col min="9220" max="9220" width="15.85546875" style="98" customWidth="1"/>
    <col min="9221" max="9221" width="16.7109375" style="98" customWidth="1"/>
    <col min="9222" max="9222" width="11.5703125" style="98" customWidth="1"/>
    <col min="9223" max="9223" width="10.42578125" style="98" customWidth="1"/>
    <col min="9224" max="9224" width="10.85546875" style="98" customWidth="1"/>
    <col min="9225" max="9225" width="7.42578125" style="98" customWidth="1"/>
    <col min="9226" max="9226" width="10.140625" style="98" customWidth="1"/>
    <col min="9227" max="9227" width="12.140625" style="98" customWidth="1"/>
    <col min="9228" max="9468" width="9.140625" style="98"/>
    <col min="9469" max="9469" width="9.42578125" style="98" bestFit="1" customWidth="1"/>
    <col min="9470" max="9470" width="13.28515625" style="98" customWidth="1"/>
    <col min="9471" max="9471" width="24.140625" style="98" customWidth="1"/>
    <col min="9472" max="9472" width="24.42578125" style="98" customWidth="1"/>
    <col min="9473" max="9473" width="16.5703125" style="98" customWidth="1"/>
    <col min="9474" max="9474" width="12.28515625" style="98" customWidth="1"/>
    <col min="9475" max="9475" width="15.28515625" style="98" customWidth="1"/>
    <col min="9476" max="9476" width="15.85546875" style="98" customWidth="1"/>
    <col min="9477" max="9477" width="16.7109375" style="98" customWidth="1"/>
    <col min="9478" max="9478" width="11.5703125" style="98" customWidth="1"/>
    <col min="9479" max="9479" width="10.42578125" style="98" customWidth="1"/>
    <col min="9480" max="9480" width="10.85546875" style="98" customWidth="1"/>
    <col min="9481" max="9481" width="7.42578125" style="98" customWidth="1"/>
    <col min="9482" max="9482" width="10.140625" style="98" customWidth="1"/>
    <col min="9483" max="9483" width="12.140625" style="98" customWidth="1"/>
    <col min="9484" max="9724" width="9.140625" style="98"/>
    <col min="9725" max="9725" width="9.42578125" style="98" bestFit="1" customWidth="1"/>
    <col min="9726" max="9726" width="13.28515625" style="98" customWidth="1"/>
    <col min="9727" max="9727" width="24.140625" style="98" customWidth="1"/>
    <col min="9728" max="9728" width="24.42578125" style="98" customWidth="1"/>
    <col min="9729" max="9729" width="16.5703125" style="98" customWidth="1"/>
    <col min="9730" max="9730" width="12.28515625" style="98" customWidth="1"/>
    <col min="9731" max="9731" width="15.28515625" style="98" customWidth="1"/>
    <col min="9732" max="9732" width="15.85546875" style="98" customWidth="1"/>
    <col min="9733" max="9733" width="16.7109375" style="98" customWidth="1"/>
    <col min="9734" max="9734" width="11.5703125" style="98" customWidth="1"/>
    <col min="9735" max="9735" width="10.42578125" style="98" customWidth="1"/>
    <col min="9736" max="9736" width="10.85546875" style="98" customWidth="1"/>
    <col min="9737" max="9737" width="7.42578125" style="98" customWidth="1"/>
    <col min="9738" max="9738" width="10.140625" style="98" customWidth="1"/>
    <col min="9739" max="9739" width="12.140625" style="98" customWidth="1"/>
    <col min="9740" max="9980" width="9.140625" style="98"/>
    <col min="9981" max="9981" width="9.42578125" style="98" bestFit="1" customWidth="1"/>
    <col min="9982" max="9982" width="13.28515625" style="98" customWidth="1"/>
    <col min="9983" max="9983" width="24.140625" style="98" customWidth="1"/>
    <col min="9984" max="9984" width="24.42578125" style="98" customWidth="1"/>
    <col min="9985" max="9985" width="16.5703125" style="98" customWidth="1"/>
    <col min="9986" max="9986" width="12.28515625" style="98" customWidth="1"/>
    <col min="9987" max="9987" width="15.28515625" style="98" customWidth="1"/>
    <col min="9988" max="9988" width="15.85546875" style="98" customWidth="1"/>
    <col min="9989" max="9989" width="16.7109375" style="98" customWidth="1"/>
    <col min="9990" max="9990" width="11.5703125" style="98" customWidth="1"/>
    <col min="9991" max="9991" width="10.42578125" style="98" customWidth="1"/>
    <col min="9992" max="9992" width="10.85546875" style="98" customWidth="1"/>
    <col min="9993" max="9993" width="7.42578125" style="98" customWidth="1"/>
    <col min="9994" max="9994" width="10.140625" style="98" customWidth="1"/>
    <col min="9995" max="9995" width="12.140625" style="98" customWidth="1"/>
    <col min="9996" max="10236" width="9.140625" style="98"/>
    <col min="10237" max="10237" width="9.42578125" style="98" bestFit="1" customWidth="1"/>
    <col min="10238" max="10238" width="13.28515625" style="98" customWidth="1"/>
    <col min="10239" max="10239" width="24.140625" style="98" customWidth="1"/>
    <col min="10240" max="10240" width="24.42578125" style="98" customWidth="1"/>
    <col min="10241" max="10241" width="16.5703125" style="98" customWidth="1"/>
    <col min="10242" max="10242" width="12.28515625" style="98" customWidth="1"/>
    <col min="10243" max="10243" width="15.28515625" style="98" customWidth="1"/>
    <col min="10244" max="10244" width="15.85546875" style="98" customWidth="1"/>
    <col min="10245" max="10245" width="16.7109375" style="98" customWidth="1"/>
    <col min="10246" max="10246" width="11.5703125" style="98" customWidth="1"/>
    <col min="10247" max="10247" width="10.42578125" style="98" customWidth="1"/>
    <col min="10248" max="10248" width="10.85546875" style="98" customWidth="1"/>
    <col min="10249" max="10249" width="7.42578125" style="98" customWidth="1"/>
    <col min="10250" max="10250" width="10.140625" style="98" customWidth="1"/>
    <col min="10251" max="10251" width="12.140625" style="98" customWidth="1"/>
    <col min="10252" max="10492" width="9.140625" style="98"/>
    <col min="10493" max="10493" width="9.42578125" style="98" bestFit="1" customWidth="1"/>
    <col min="10494" max="10494" width="13.28515625" style="98" customWidth="1"/>
    <col min="10495" max="10495" width="24.140625" style="98" customWidth="1"/>
    <col min="10496" max="10496" width="24.42578125" style="98" customWidth="1"/>
    <col min="10497" max="10497" width="16.5703125" style="98" customWidth="1"/>
    <col min="10498" max="10498" width="12.28515625" style="98" customWidth="1"/>
    <col min="10499" max="10499" width="15.28515625" style="98" customWidth="1"/>
    <col min="10500" max="10500" width="15.85546875" style="98" customWidth="1"/>
    <col min="10501" max="10501" width="16.7109375" style="98" customWidth="1"/>
    <col min="10502" max="10502" width="11.5703125" style="98" customWidth="1"/>
    <col min="10503" max="10503" width="10.42578125" style="98" customWidth="1"/>
    <col min="10504" max="10504" width="10.85546875" style="98" customWidth="1"/>
    <col min="10505" max="10505" width="7.42578125" style="98" customWidth="1"/>
    <col min="10506" max="10506" width="10.140625" style="98" customWidth="1"/>
    <col min="10507" max="10507" width="12.140625" style="98" customWidth="1"/>
    <col min="10508" max="10748" width="9.140625" style="98"/>
    <col min="10749" max="10749" width="9.42578125" style="98" bestFit="1" customWidth="1"/>
    <col min="10750" max="10750" width="13.28515625" style="98" customWidth="1"/>
    <col min="10751" max="10751" width="24.140625" style="98" customWidth="1"/>
    <col min="10752" max="10752" width="24.42578125" style="98" customWidth="1"/>
    <col min="10753" max="10753" width="16.5703125" style="98" customWidth="1"/>
    <col min="10754" max="10754" width="12.28515625" style="98" customWidth="1"/>
    <col min="10755" max="10755" width="15.28515625" style="98" customWidth="1"/>
    <col min="10756" max="10756" width="15.85546875" style="98" customWidth="1"/>
    <col min="10757" max="10757" width="16.7109375" style="98" customWidth="1"/>
    <col min="10758" max="10758" width="11.5703125" style="98" customWidth="1"/>
    <col min="10759" max="10759" width="10.42578125" style="98" customWidth="1"/>
    <col min="10760" max="10760" width="10.85546875" style="98" customWidth="1"/>
    <col min="10761" max="10761" width="7.42578125" style="98" customWidth="1"/>
    <col min="10762" max="10762" width="10.140625" style="98" customWidth="1"/>
    <col min="10763" max="10763" width="12.140625" style="98" customWidth="1"/>
    <col min="10764" max="11004" width="9.140625" style="98"/>
    <col min="11005" max="11005" width="9.42578125" style="98" bestFit="1" customWidth="1"/>
    <col min="11006" max="11006" width="13.28515625" style="98" customWidth="1"/>
    <col min="11007" max="11007" width="24.140625" style="98" customWidth="1"/>
    <col min="11008" max="11008" width="24.42578125" style="98" customWidth="1"/>
    <col min="11009" max="11009" width="16.5703125" style="98" customWidth="1"/>
    <col min="11010" max="11010" width="12.28515625" style="98" customWidth="1"/>
    <col min="11011" max="11011" width="15.28515625" style="98" customWidth="1"/>
    <col min="11012" max="11012" width="15.85546875" style="98" customWidth="1"/>
    <col min="11013" max="11013" width="16.7109375" style="98" customWidth="1"/>
    <col min="11014" max="11014" width="11.5703125" style="98" customWidth="1"/>
    <col min="11015" max="11015" width="10.42578125" style="98" customWidth="1"/>
    <col min="11016" max="11016" width="10.85546875" style="98" customWidth="1"/>
    <col min="11017" max="11017" width="7.42578125" style="98" customWidth="1"/>
    <col min="11018" max="11018" width="10.140625" style="98" customWidth="1"/>
    <col min="11019" max="11019" width="12.140625" style="98" customWidth="1"/>
    <col min="11020" max="11260" width="9.140625" style="98"/>
    <col min="11261" max="11261" width="9.42578125" style="98" bestFit="1" customWidth="1"/>
    <col min="11262" max="11262" width="13.28515625" style="98" customWidth="1"/>
    <col min="11263" max="11263" width="24.140625" style="98" customWidth="1"/>
    <col min="11264" max="11264" width="24.42578125" style="98" customWidth="1"/>
    <col min="11265" max="11265" width="16.5703125" style="98" customWidth="1"/>
    <col min="11266" max="11266" width="12.28515625" style="98" customWidth="1"/>
    <col min="11267" max="11267" width="15.28515625" style="98" customWidth="1"/>
    <col min="11268" max="11268" width="15.85546875" style="98" customWidth="1"/>
    <col min="11269" max="11269" width="16.7109375" style="98" customWidth="1"/>
    <col min="11270" max="11270" width="11.5703125" style="98" customWidth="1"/>
    <col min="11271" max="11271" width="10.42578125" style="98" customWidth="1"/>
    <col min="11272" max="11272" width="10.85546875" style="98" customWidth="1"/>
    <col min="11273" max="11273" width="7.42578125" style="98" customWidth="1"/>
    <col min="11274" max="11274" width="10.140625" style="98" customWidth="1"/>
    <col min="11275" max="11275" width="12.140625" style="98" customWidth="1"/>
    <col min="11276" max="11516" width="9.140625" style="98"/>
    <col min="11517" max="11517" width="9.42578125" style="98" bestFit="1" customWidth="1"/>
    <col min="11518" max="11518" width="13.28515625" style="98" customWidth="1"/>
    <col min="11519" max="11519" width="24.140625" style="98" customWidth="1"/>
    <col min="11520" max="11520" width="24.42578125" style="98" customWidth="1"/>
    <col min="11521" max="11521" width="16.5703125" style="98" customWidth="1"/>
    <col min="11522" max="11522" width="12.28515625" style="98" customWidth="1"/>
    <col min="11523" max="11523" width="15.28515625" style="98" customWidth="1"/>
    <col min="11524" max="11524" width="15.85546875" style="98" customWidth="1"/>
    <col min="11525" max="11525" width="16.7109375" style="98" customWidth="1"/>
    <col min="11526" max="11526" width="11.5703125" style="98" customWidth="1"/>
    <col min="11527" max="11527" width="10.42578125" style="98" customWidth="1"/>
    <col min="11528" max="11528" width="10.85546875" style="98" customWidth="1"/>
    <col min="11529" max="11529" width="7.42578125" style="98" customWidth="1"/>
    <col min="11530" max="11530" width="10.140625" style="98" customWidth="1"/>
    <col min="11531" max="11531" width="12.140625" style="98" customWidth="1"/>
    <col min="11532" max="11772" width="9.140625" style="98"/>
    <col min="11773" max="11773" width="9.42578125" style="98" bestFit="1" customWidth="1"/>
    <col min="11774" max="11774" width="13.28515625" style="98" customWidth="1"/>
    <col min="11775" max="11775" width="24.140625" style="98" customWidth="1"/>
    <col min="11776" max="11776" width="24.42578125" style="98" customWidth="1"/>
    <col min="11777" max="11777" width="16.5703125" style="98" customWidth="1"/>
    <col min="11778" max="11778" width="12.28515625" style="98" customWidth="1"/>
    <col min="11779" max="11779" width="15.28515625" style="98" customWidth="1"/>
    <col min="11780" max="11780" width="15.85546875" style="98" customWidth="1"/>
    <col min="11781" max="11781" width="16.7109375" style="98" customWidth="1"/>
    <col min="11782" max="11782" width="11.5703125" style="98" customWidth="1"/>
    <col min="11783" max="11783" width="10.42578125" style="98" customWidth="1"/>
    <col min="11784" max="11784" width="10.85546875" style="98" customWidth="1"/>
    <col min="11785" max="11785" width="7.42578125" style="98" customWidth="1"/>
    <col min="11786" max="11786" width="10.140625" style="98" customWidth="1"/>
    <col min="11787" max="11787" width="12.140625" style="98" customWidth="1"/>
    <col min="11788" max="12028" width="9.140625" style="98"/>
    <col min="12029" max="12029" width="9.42578125" style="98" bestFit="1" customWidth="1"/>
    <col min="12030" max="12030" width="13.28515625" style="98" customWidth="1"/>
    <col min="12031" max="12031" width="24.140625" style="98" customWidth="1"/>
    <col min="12032" max="12032" width="24.42578125" style="98" customWidth="1"/>
    <col min="12033" max="12033" width="16.5703125" style="98" customWidth="1"/>
    <col min="12034" max="12034" width="12.28515625" style="98" customWidth="1"/>
    <col min="12035" max="12035" width="15.28515625" style="98" customWidth="1"/>
    <col min="12036" max="12036" width="15.85546875" style="98" customWidth="1"/>
    <col min="12037" max="12037" width="16.7109375" style="98" customWidth="1"/>
    <col min="12038" max="12038" width="11.5703125" style="98" customWidth="1"/>
    <col min="12039" max="12039" width="10.42578125" style="98" customWidth="1"/>
    <col min="12040" max="12040" width="10.85546875" style="98" customWidth="1"/>
    <col min="12041" max="12041" width="7.42578125" style="98" customWidth="1"/>
    <col min="12042" max="12042" width="10.140625" style="98" customWidth="1"/>
    <col min="12043" max="12043" width="12.140625" style="98" customWidth="1"/>
    <col min="12044" max="12284" width="9.140625" style="98"/>
    <col min="12285" max="12285" width="9.42578125" style="98" bestFit="1" customWidth="1"/>
    <col min="12286" max="12286" width="13.28515625" style="98" customWidth="1"/>
    <col min="12287" max="12287" width="24.140625" style="98" customWidth="1"/>
    <col min="12288" max="12288" width="24.42578125" style="98" customWidth="1"/>
    <col min="12289" max="12289" width="16.5703125" style="98" customWidth="1"/>
    <col min="12290" max="12290" width="12.28515625" style="98" customWidth="1"/>
    <col min="12291" max="12291" width="15.28515625" style="98" customWidth="1"/>
    <col min="12292" max="12292" width="15.85546875" style="98" customWidth="1"/>
    <col min="12293" max="12293" width="16.7109375" style="98" customWidth="1"/>
    <col min="12294" max="12294" width="11.5703125" style="98" customWidth="1"/>
    <col min="12295" max="12295" width="10.42578125" style="98" customWidth="1"/>
    <col min="12296" max="12296" width="10.85546875" style="98" customWidth="1"/>
    <col min="12297" max="12297" width="7.42578125" style="98" customWidth="1"/>
    <col min="12298" max="12298" width="10.140625" style="98" customWidth="1"/>
    <col min="12299" max="12299" width="12.140625" style="98" customWidth="1"/>
    <col min="12300" max="12540" width="9.140625" style="98"/>
    <col min="12541" max="12541" width="9.42578125" style="98" bestFit="1" customWidth="1"/>
    <col min="12542" max="12542" width="13.28515625" style="98" customWidth="1"/>
    <col min="12543" max="12543" width="24.140625" style="98" customWidth="1"/>
    <col min="12544" max="12544" width="24.42578125" style="98" customWidth="1"/>
    <col min="12545" max="12545" width="16.5703125" style="98" customWidth="1"/>
    <col min="12546" max="12546" width="12.28515625" style="98" customWidth="1"/>
    <col min="12547" max="12547" width="15.28515625" style="98" customWidth="1"/>
    <col min="12548" max="12548" width="15.85546875" style="98" customWidth="1"/>
    <col min="12549" max="12549" width="16.7109375" style="98" customWidth="1"/>
    <col min="12550" max="12550" width="11.5703125" style="98" customWidth="1"/>
    <col min="12551" max="12551" width="10.42578125" style="98" customWidth="1"/>
    <col min="12552" max="12552" width="10.85546875" style="98" customWidth="1"/>
    <col min="12553" max="12553" width="7.42578125" style="98" customWidth="1"/>
    <col min="12554" max="12554" width="10.140625" style="98" customWidth="1"/>
    <col min="12555" max="12555" width="12.140625" style="98" customWidth="1"/>
    <col min="12556" max="12796" width="9.140625" style="98"/>
    <col min="12797" max="12797" width="9.42578125" style="98" bestFit="1" customWidth="1"/>
    <col min="12798" max="12798" width="13.28515625" style="98" customWidth="1"/>
    <col min="12799" max="12799" width="24.140625" style="98" customWidth="1"/>
    <col min="12800" max="12800" width="24.42578125" style="98" customWidth="1"/>
    <col min="12801" max="12801" width="16.5703125" style="98" customWidth="1"/>
    <col min="12802" max="12802" width="12.28515625" style="98" customWidth="1"/>
    <col min="12803" max="12803" width="15.28515625" style="98" customWidth="1"/>
    <col min="12804" max="12804" width="15.85546875" style="98" customWidth="1"/>
    <col min="12805" max="12805" width="16.7109375" style="98" customWidth="1"/>
    <col min="12806" max="12806" width="11.5703125" style="98" customWidth="1"/>
    <col min="12807" max="12807" width="10.42578125" style="98" customWidth="1"/>
    <col min="12808" max="12808" width="10.85546875" style="98" customWidth="1"/>
    <col min="12809" max="12809" width="7.42578125" style="98" customWidth="1"/>
    <col min="12810" max="12810" width="10.140625" style="98" customWidth="1"/>
    <col min="12811" max="12811" width="12.140625" style="98" customWidth="1"/>
    <col min="12812" max="13052" width="9.140625" style="98"/>
    <col min="13053" max="13053" width="9.42578125" style="98" bestFit="1" customWidth="1"/>
    <col min="13054" max="13054" width="13.28515625" style="98" customWidth="1"/>
    <col min="13055" max="13055" width="24.140625" style="98" customWidth="1"/>
    <col min="13056" max="13056" width="24.42578125" style="98" customWidth="1"/>
    <col min="13057" max="13057" width="16.5703125" style="98" customWidth="1"/>
    <col min="13058" max="13058" width="12.28515625" style="98" customWidth="1"/>
    <col min="13059" max="13059" width="15.28515625" style="98" customWidth="1"/>
    <col min="13060" max="13060" width="15.85546875" style="98" customWidth="1"/>
    <col min="13061" max="13061" width="16.7109375" style="98" customWidth="1"/>
    <col min="13062" max="13062" width="11.5703125" style="98" customWidth="1"/>
    <col min="13063" max="13063" width="10.42578125" style="98" customWidth="1"/>
    <col min="13064" max="13064" width="10.85546875" style="98" customWidth="1"/>
    <col min="13065" max="13065" width="7.42578125" style="98" customWidth="1"/>
    <col min="13066" max="13066" width="10.140625" style="98" customWidth="1"/>
    <col min="13067" max="13067" width="12.140625" style="98" customWidth="1"/>
    <col min="13068" max="13308" width="9.140625" style="98"/>
    <col min="13309" max="13309" width="9.42578125" style="98" bestFit="1" customWidth="1"/>
    <col min="13310" max="13310" width="13.28515625" style="98" customWidth="1"/>
    <col min="13311" max="13311" width="24.140625" style="98" customWidth="1"/>
    <col min="13312" max="13312" width="24.42578125" style="98" customWidth="1"/>
    <col min="13313" max="13313" width="16.5703125" style="98" customWidth="1"/>
    <col min="13314" max="13314" width="12.28515625" style="98" customWidth="1"/>
    <col min="13315" max="13315" width="15.28515625" style="98" customWidth="1"/>
    <col min="13316" max="13316" width="15.85546875" style="98" customWidth="1"/>
    <col min="13317" max="13317" width="16.7109375" style="98" customWidth="1"/>
    <col min="13318" max="13318" width="11.5703125" style="98" customWidth="1"/>
    <col min="13319" max="13319" width="10.42578125" style="98" customWidth="1"/>
    <col min="13320" max="13320" width="10.85546875" style="98" customWidth="1"/>
    <col min="13321" max="13321" width="7.42578125" style="98" customWidth="1"/>
    <col min="13322" max="13322" width="10.140625" style="98" customWidth="1"/>
    <col min="13323" max="13323" width="12.140625" style="98" customWidth="1"/>
    <col min="13324" max="13564" width="9.140625" style="98"/>
    <col min="13565" max="13565" width="9.42578125" style="98" bestFit="1" customWidth="1"/>
    <col min="13566" max="13566" width="13.28515625" style="98" customWidth="1"/>
    <col min="13567" max="13567" width="24.140625" style="98" customWidth="1"/>
    <col min="13568" max="13568" width="24.42578125" style="98" customWidth="1"/>
    <col min="13569" max="13569" width="16.5703125" style="98" customWidth="1"/>
    <col min="13570" max="13570" width="12.28515625" style="98" customWidth="1"/>
    <col min="13571" max="13571" width="15.28515625" style="98" customWidth="1"/>
    <col min="13572" max="13572" width="15.85546875" style="98" customWidth="1"/>
    <col min="13573" max="13573" width="16.7109375" style="98" customWidth="1"/>
    <col min="13574" max="13574" width="11.5703125" style="98" customWidth="1"/>
    <col min="13575" max="13575" width="10.42578125" style="98" customWidth="1"/>
    <col min="13576" max="13576" width="10.85546875" style="98" customWidth="1"/>
    <col min="13577" max="13577" width="7.42578125" style="98" customWidth="1"/>
    <col min="13578" max="13578" width="10.140625" style="98" customWidth="1"/>
    <col min="13579" max="13579" width="12.140625" style="98" customWidth="1"/>
    <col min="13580" max="13820" width="9.140625" style="98"/>
    <col min="13821" max="13821" width="9.42578125" style="98" bestFit="1" customWidth="1"/>
    <col min="13822" max="13822" width="13.28515625" style="98" customWidth="1"/>
    <col min="13823" max="13823" width="24.140625" style="98" customWidth="1"/>
    <col min="13824" max="13824" width="24.42578125" style="98" customWidth="1"/>
    <col min="13825" max="13825" width="16.5703125" style="98" customWidth="1"/>
    <col min="13826" max="13826" width="12.28515625" style="98" customWidth="1"/>
    <col min="13827" max="13827" width="15.28515625" style="98" customWidth="1"/>
    <col min="13828" max="13828" width="15.85546875" style="98" customWidth="1"/>
    <col min="13829" max="13829" width="16.7109375" style="98" customWidth="1"/>
    <col min="13830" max="13830" width="11.5703125" style="98" customWidth="1"/>
    <col min="13831" max="13831" width="10.42578125" style="98" customWidth="1"/>
    <col min="13832" max="13832" width="10.85546875" style="98" customWidth="1"/>
    <col min="13833" max="13833" width="7.42578125" style="98" customWidth="1"/>
    <col min="13834" max="13834" width="10.140625" style="98" customWidth="1"/>
    <col min="13835" max="13835" width="12.140625" style="98" customWidth="1"/>
    <col min="13836" max="14076" width="9.140625" style="98"/>
    <col min="14077" max="14077" width="9.42578125" style="98" bestFit="1" customWidth="1"/>
    <col min="14078" max="14078" width="13.28515625" style="98" customWidth="1"/>
    <col min="14079" max="14079" width="24.140625" style="98" customWidth="1"/>
    <col min="14080" max="14080" width="24.42578125" style="98" customWidth="1"/>
    <col min="14081" max="14081" width="16.5703125" style="98" customWidth="1"/>
    <col min="14082" max="14082" width="12.28515625" style="98" customWidth="1"/>
    <col min="14083" max="14083" width="15.28515625" style="98" customWidth="1"/>
    <col min="14084" max="14084" width="15.85546875" style="98" customWidth="1"/>
    <col min="14085" max="14085" width="16.7109375" style="98" customWidth="1"/>
    <col min="14086" max="14086" width="11.5703125" style="98" customWidth="1"/>
    <col min="14087" max="14087" width="10.42578125" style="98" customWidth="1"/>
    <col min="14088" max="14088" width="10.85546875" style="98" customWidth="1"/>
    <col min="14089" max="14089" width="7.42578125" style="98" customWidth="1"/>
    <col min="14090" max="14090" width="10.140625" style="98" customWidth="1"/>
    <col min="14091" max="14091" width="12.140625" style="98" customWidth="1"/>
    <col min="14092" max="14332" width="9.140625" style="98"/>
    <col min="14333" max="14333" width="9.42578125" style="98" bestFit="1" customWidth="1"/>
    <col min="14334" max="14334" width="13.28515625" style="98" customWidth="1"/>
    <col min="14335" max="14335" width="24.140625" style="98" customWidth="1"/>
    <col min="14336" max="14336" width="24.42578125" style="98" customWidth="1"/>
    <col min="14337" max="14337" width="16.5703125" style="98" customWidth="1"/>
    <col min="14338" max="14338" width="12.28515625" style="98" customWidth="1"/>
    <col min="14339" max="14339" width="15.28515625" style="98" customWidth="1"/>
    <col min="14340" max="14340" width="15.85546875" style="98" customWidth="1"/>
    <col min="14341" max="14341" width="16.7109375" style="98" customWidth="1"/>
    <col min="14342" max="14342" width="11.5703125" style="98" customWidth="1"/>
    <col min="14343" max="14343" width="10.42578125" style="98" customWidth="1"/>
    <col min="14344" max="14344" width="10.85546875" style="98" customWidth="1"/>
    <col min="14345" max="14345" width="7.42578125" style="98" customWidth="1"/>
    <col min="14346" max="14346" width="10.140625" style="98" customWidth="1"/>
    <col min="14347" max="14347" width="12.140625" style="98" customWidth="1"/>
    <col min="14348" max="14588" width="9.140625" style="98"/>
    <col min="14589" max="14589" width="9.42578125" style="98" bestFit="1" customWidth="1"/>
    <col min="14590" max="14590" width="13.28515625" style="98" customWidth="1"/>
    <col min="14591" max="14591" width="24.140625" style="98" customWidth="1"/>
    <col min="14592" max="14592" width="24.42578125" style="98" customWidth="1"/>
    <col min="14593" max="14593" width="16.5703125" style="98" customWidth="1"/>
    <col min="14594" max="14594" width="12.28515625" style="98" customWidth="1"/>
    <col min="14595" max="14595" width="15.28515625" style="98" customWidth="1"/>
    <col min="14596" max="14596" width="15.85546875" style="98" customWidth="1"/>
    <col min="14597" max="14597" width="16.7109375" style="98" customWidth="1"/>
    <col min="14598" max="14598" width="11.5703125" style="98" customWidth="1"/>
    <col min="14599" max="14599" width="10.42578125" style="98" customWidth="1"/>
    <col min="14600" max="14600" width="10.85546875" style="98" customWidth="1"/>
    <col min="14601" max="14601" width="7.42578125" style="98" customWidth="1"/>
    <col min="14602" max="14602" width="10.140625" style="98" customWidth="1"/>
    <col min="14603" max="14603" width="12.140625" style="98" customWidth="1"/>
    <col min="14604" max="14844" width="9.140625" style="98"/>
    <col min="14845" max="14845" width="9.42578125" style="98" bestFit="1" customWidth="1"/>
    <col min="14846" max="14846" width="13.28515625" style="98" customWidth="1"/>
    <col min="14847" max="14847" width="24.140625" style="98" customWidth="1"/>
    <col min="14848" max="14848" width="24.42578125" style="98" customWidth="1"/>
    <col min="14849" max="14849" width="16.5703125" style="98" customWidth="1"/>
    <col min="14850" max="14850" width="12.28515625" style="98" customWidth="1"/>
    <col min="14851" max="14851" width="15.28515625" style="98" customWidth="1"/>
    <col min="14852" max="14852" width="15.85546875" style="98" customWidth="1"/>
    <col min="14853" max="14853" width="16.7109375" style="98" customWidth="1"/>
    <col min="14854" max="14854" width="11.5703125" style="98" customWidth="1"/>
    <col min="14855" max="14855" width="10.42578125" style="98" customWidth="1"/>
    <col min="14856" max="14856" width="10.85546875" style="98" customWidth="1"/>
    <col min="14857" max="14857" width="7.42578125" style="98" customWidth="1"/>
    <col min="14858" max="14858" width="10.140625" style="98" customWidth="1"/>
    <col min="14859" max="14859" width="12.140625" style="98" customWidth="1"/>
    <col min="14860" max="15100" width="9.140625" style="98"/>
    <col min="15101" max="15101" width="9.42578125" style="98" bestFit="1" customWidth="1"/>
    <col min="15102" max="15102" width="13.28515625" style="98" customWidth="1"/>
    <col min="15103" max="15103" width="24.140625" style="98" customWidth="1"/>
    <col min="15104" max="15104" width="24.42578125" style="98" customWidth="1"/>
    <col min="15105" max="15105" width="16.5703125" style="98" customWidth="1"/>
    <col min="15106" max="15106" width="12.28515625" style="98" customWidth="1"/>
    <col min="15107" max="15107" width="15.28515625" style="98" customWidth="1"/>
    <col min="15108" max="15108" width="15.85546875" style="98" customWidth="1"/>
    <col min="15109" max="15109" width="16.7109375" style="98" customWidth="1"/>
    <col min="15110" max="15110" width="11.5703125" style="98" customWidth="1"/>
    <col min="15111" max="15111" width="10.42578125" style="98" customWidth="1"/>
    <col min="15112" max="15112" width="10.85546875" style="98" customWidth="1"/>
    <col min="15113" max="15113" width="7.42578125" style="98" customWidth="1"/>
    <col min="15114" max="15114" width="10.140625" style="98" customWidth="1"/>
    <col min="15115" max="15115" width="12.140625" style="98" customWidth="1"/>
    <col min="15116" max="15356" width="9.140625" style="98"/>
    <col min="15357" max="15357" width="9.42578125" style="98" bestFit="1" customWidth="1"/>
    <col min="15358" max="15358" width="13.28515625" style="98" customWidth="1"/>
    <col min="15359" max="15359" width="24.140625" style="98" customWidth="1"/>
    <col min="15360" max="15360" width="24.42578125" style="98" customWidth="1"/>
    <col min="15361" max="15361" width="16.5703125" style="98" customWidth="1"/>
    <col min="15362" max="15362" width="12.28515625" style="98" customWidth="1"/>
    <col min="15363" max="15363" width="15.28515625" style="98" customWidth="1"/>
    <col min="15364" max="15364" width="15.85546875" style="98" customWidth="1"/>
    <col min="15365" max="15365" width="16.7109375" style="98" customWidth="1"/>
    <col min="15366" max="15366" width="11.5703125" style="98" customWidth="1"/>
    <col min="15367" max="15367" width="10.42578125" style="98" customWidth="1"/>
    <col min="15368" max="15368" width="10.85546875" style="98" customWidth="1"/>
    <col min="15369" max="15369" width="7.42578125" style="98" customWidth="1"/>
    <col min="15370" max="15370" width="10.140625" style="98" customWidth="1"/>
    <col min="15371" max="15371" width="12.140625" style="98" customWidth="1"/>
    <col min="15372" max="15612" width="9.140625" style="98"/>
    <col min="15613" max="15613" width="9.42578125" style="98" bestFit="1" customWidth="1"/>
    <col min="15614" max="15614" width="13.28515625" style="98" customWidth="1"/>
    <col min="15615" max="15615" width="24.140625" style="98" customWidth="1"/>
    <col min="15616" max="15616" width="24.42578125" style="98" customWidth="1"/>
    <col min="15617" max="15617" width="16.5703125" style="98" customWidth="1"/>
    <col min="15618" max="15618" width="12.28515625" style="98" customWidth="1"/>
    <col min="15619" max="15619" width="15.28515625" style="98" customWidth="1"/>
    <col min="15620" max="15620" width="15.85546875" style="98" customWidth="1"/>
    <col min="15621" max="15621" width="16.7109375" style="98" customWidth="1"/>
    <col min="15622" max="15622" width="11.5703125" style="98" customWidth="1"/>
    <col min="15623" max="15623" width="10.42578125" style="98" customWidth="1"/>
    <col min="15624" max="15624" width="10.85546875" style="98" customWidth="1"/>
    <col min="15625" max="15625" width="7.42578125" style="98" customWidth="1"/>
    <col min="15626" max="15626" width="10.140625" style="98" customWidth="1"/>
    <col min="15627" max="15627" width="12.140625" style="98" customWidth="1"/>
    <col min="15628" max="15868" width="9.140625" style="98"/>
    <col min="15869" max="15869" width="9.42578125" style="98" bestFit="1" customWidth="1"/>
    <col min="15870" max="15870" width="13.28515625" style="98" customWidth="1"/>
    <col min="15871" max="15871" width="24.140625" style="98" customWidth="1"/>
    <col min="15872" max="15872" width="24.42578125" style="98" customWidth="1"/>
    <col min="15873" max="15873" width="16.5703125" style="98" customWidth="1"/>
    <col min="15874" max="15874" width="12.28515625" style="98" customWidth="1"/>
    <col min="15875" max="15875" width="15.28515625" style="98" customWidth="1"/>
    <col min="15876" max="15876" width="15.85546875" style="98" customWidth="1"/>
    <col min="15877" max="15877" width="16.7109375" style="98" customWidth="1"/>
    <col min="15878" max="15878" width="11.5703125" style="98" customWidth="1"/>
    <col min="15879" max="15879" width="10.42578125" style="98" customWidth="1"/>
    <col min="15880" max="15880" width="10.85546875" style="98" customWidth="1"/>
    <col min="15881" max="15881" width="7.42578125" style="98" customWidth="1"/>
    <col min="15882" max="15882" width="10.140625" style="98" customWidth="1"/>
    <col min="15883" max="15883" width="12.140625" style="98" customWidth="1"/>
    <col min="15884" max="16124" width="9.140625" style="98"/>
    <col min="16125" max="16125" width="9.42578125" style="98" bestFit="1" customWidth="1"/>
    <col min="16126" max="16126" width="13.28515625" style="98" customWidth="1"/>
    <col min="16127" max="16127" width="24.140625" style="98" customWidth="1"/>
    <col min="16128" max="16128" width="24.42578125" style="98" customWidth="1"/>
    <col min="16129" max="16129" width="16.5703125" style="98" customWidth="1"/>
    <col min="16130" max="16130" width="12.28515625" style="98" customWidth="1"/>
    <col min="16131" max="16131" width="15.28515625" style="98" customWidth="1"/>
    <col min="16132" max="16132" width="15.85546875" style="98" customWidth="1"/>
    <col min="16133" max="16133" width="16.7109375" style="98" customWidth="1"/>
    <col min="16134" max="16134" width="11.5703125" style="98" customWidth="1"/>
    <col min="16135" max="16135" width="10.42578125" style="98" customWidth="1"/>
    <col min="16136" max="16136" width="10.85546875" style="98" customWidth="1"/>
    <col min="16137" max="16137" width="7.42578125" style="98" customWidth="1"/>
    <col min="16138" max="16138" width="10.140625" style="98" customWidth="1"/>
    <col min="16139" max="16139" width="12.140625" style="98" customWidth="1"/>
    <col min="16140" max="16384" width="9.140625" style="98"/>
  </cols>
  <sheetData>
    <row r="1" spans="1:12" customFormat="1" ht="27" x14ac:dyDescent="0.25">
      <c r="A1" s="243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1"/>
    </row>
    <row r="2" spans="1:12" customFormat="1" ht="19.5" x14ac:dyDescent="0.25">
      <c r="A2" s="244" t="s">
        <v>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3"/>
    </row>
    <row r="3" spans="1:12" customFormat="1" ht="19.5" x14ac:dyDescent="0.25">
      <c r="A3" s="128"/>
      <c r="B3" s="4"/>
      <c r="C3" s="5"/>
      <c r="D3" s="6"/>
      <c r="E3" s="128"/>
      <c r="F3" s="128"/>
      <c r="G3" s="128"/>
      <c r="H3" s="128"/>
      <c r="I3" s="128"/>
      <c r="J3" s="128"/>
      <c r="K3" s="128"/>
      <c r="L3" s="7"/>
    </row>
    <row r="4" spans="1:12" customFormat="1" ht="22.5" x14ac:dyDescent="0.25">
      <c r="A4" s="245" t="s">
        <v>2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8"/>
    </row>
    <row r="5" spans="1:12" customFormat="1" ht="27" x14ac:dyDescent="0.25">
      <c r="A5" s="246" t="s">
        <v>3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9"/>
    </row>
    <row r="6" spans="1:12" s="85" customFormat="1" ht="29.25" customHeight="1" x14ac:dyDescent="0.25">
      <c r="A6" s="247" t="s">
        <v>276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84"/>
    </row>
    <row r="7" spans="1:12" s="85" customFormat="1" ht="18" x14ac:dyDescent="0.25">
      <c r="A7" s="86" t="s">
        <v>277</v>
      </c>
      <c r="B7" s="87"/>
      <c r="C7" s="87"/>
      <c r="D7" s="86"/>
      <c r="E7" s="86"/>
      <c r="F7" s="88"/>
      <c r="G7" s="86"/>
      <c r="H7" s="86"/>
      <c r="I7" s="86"/>
      <c r="J7" s="86"/>
      <c r="K7" s="89"/>
      <c r="L7" s="90"/>
    </row>
    <row r="8" spans="1:12" s="85" customFormat="1" ht="24.75" customHeight="1" x14ac:dyDescent="0.25">
      <c r="A8" s="229" t="s">
        <v>278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90"/>
    </row>
    <row r="9" spans="1:12" s="85" customFormat="1" ht="22.5" customHeight="1" x14ac:dyDescent="0.25">
      <c r="A9" s="229" t="s">
        <v>279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91"/>
    </row>
    <row r="10" spans="1:12" s="85" customFormat="1" ht="25.5" customHeight="1" x14ac:dyDescent="0.25">
      <c r="A10" s="230" t="s">
        <v>686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90"/>
    </row>
    <row r="11" spans="1:12" ht="18.75" customHeight="1" x14ac:dyDescent="0.2"/>
    <row r="13" spans="1:12" s="99" customFormat="1" ht="36" customHeight="1" x14ac:dyDescent="0.25">
      <c r="A13" s="209" t="s">
        <v>280</v>
      </c>
      <c r="B13" s="209" t="s">
        <v>10</v>
      </c>
      <c r="C13" s="209" t="s">
        <v>11</v>
      </c>
      <c r="D13" s="209" t="s">
        <v>12</v>
      </c>
      <c r="E13" s="209" t="s">
        <v>281</v>
      </c>
      <c r="F13" s="209" t="s">
        <v>14</v>
      </c>
      <c r="G13" s="209" t="s">
        <v>15</v>
      </c>
      <c r="H13" s="209" t="s">
        <v>16</v>
      </c>
      <c r="I13" s="209" t="s">
        <v>17</v>
      </c>
      <c r="J13" s="209" t="s">
        <v>18</v>
      </c>
      <c r="K13" s="209" t="s">
        <v>19</v>
      </c>
    </row>
    <row r="14" spans="1:12" s="99" customFormat="1" ht="24.75" customHeight="1" x14ac:dyDescent="0.25">
      <c r="A14" s="231" t="s">
        <v>282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3"/>
    </row>
    <row r="15" spans="1:12" s="103" customFormat="1" ht="38.25" x14ac:dyDescent="0.25">
      <c r="A15" s="194">
        <v>211</v>
      </c>
      <c r="B15" s="195" t="s">
        <v>283</v>
      </c>
      <c r="C15" s="195" t="s">
        <v>284</v>
      </c>
      <c r="D15" s="196" t="s">
        <v>285</v>
      </c>
      <c r="E15" s="196" t="s">
        <v>286</v>
      </c>
      <c r="F15" s="199" t="s">
        <v>287</v>
      </c>
      <c r="G15" s="196">
        <v>28</v>
      </c>
      <c r="H15" s="108">
        <v>2</v>
      </c>
      <c r="I15" s="108">
        <v>2</v>
      </c>
      <c r="J15" s="101">
        <v>2</v>
      </c>
      <c r="K15" s="102" t="s">
        <v>288</v>
      </c>
    </row>
    <row r="16" spans="1:12" s="103" customFormat="1" ht="54" customHeight="1" x14ac:dyDescent="0.25">
      <c r="A16" s="194">
        <v>211</v>
      </c>
      <c r="B16" s="195" t="s">
        <v>283</v>
      </c>
      <c r="C16" s="195" t="s">
        <v>289</v>
      </c>
      <c r="D16" s="196" t="s">
        <v>285</v>
      </c>
      <c r="E16" s="196" t="s">
        <v>290</v>
      </c>
      <c r="F16" s="196" t="s">
        <v>30</v>
      </c>
      <c r="G16" s="196" t="s">
        <v>291</v>
      </c>
      <c r="H16" s="108">
        <v>2</v>
      </c>
      <c r="I16" s="108">
        <v>2</v>
      </c>
      <c r="J16" s="100">
        <v>2</v>
      </c>
      <c r="K16" s="102" t="s">
        <v>292</v>
      </c>
    </row>
    <row r="17" spans="1:11" s="103" customFormat="1" ht="25.5" x14ac:dyDescent="0.25">
      <c r="A17" s="194">
        <v>211</v>
      </c>
      <c r="B17" s="195" t="s">
        <v>283</v>
      </c>
      <c r="C17" s="195" t="s">
        <v>293</v>
      </c>
      <c r="D17" s="196" t="s">
        <v>285</v>
      </c>
      <c r="E17" s="196" t="s">
        <v>294</v>
      </c>
      <c r="F17" s="199" t="s">
        <v>295</v>
      </c>
      <c r="G17" s="200">
        <v>7</v>
      </c>
      <c r="H17" s="108">
        <v>2</v>
      </c>
      <c r="I17" s="108">
        <v>2</v>
      </c>
      <c r="J17" s="101">
        <v>2</v>
      </c>
      <c r="K17" s="102" t="s">
        <v>296</v>
      </c>
    </row>
    <row r="18" spans="1:11" s="103" customFormat="1" ht="45.75" customHeight="1" x14ac:dyDescent="0.25">
      <c r="A18" s="194">
        <v>211</v>
      </c>
      <c r="B18" s="195" t="s">
        <v>283</v>
      </c>
      <c r="C18" s="195" t="s">
        <v>297</v>
      </c>
      <c r="D18" s="196" t="s">
        <v>285</v>
      </c>
      <c r="E18" s="196" t="s">
        <v>298</v>
      </c>
      <c r="F18" s="199" t="s">
        <v>299</v>
      </c>
      <c r="G18" s="200">
        <v>3</v>
      </c>
      <c r="H18" s="108">
        <v>1</v>
      </c>
      <c r="I18" s="108">
        <v>1</v>
      </c>
      <c r="J18" s="101">
        <v>1</v>
      </c>
      <c r="K18" s="102" t="s">
        <v>300</v>
      </c>
    </row>
    <row r="19" spans="1:11" s="103" customFormat="1" ht="55.5" customHeight="1" x14ac:dyDescent="0.25">
      <c r="A19" s="194">
        <v>211</v>
      </c>
      <c r="B19" s="195" t="s">
        <v>283</v>
      </c>
      <c r="C19" s="195" t="s">
        <v>301</v>
      </c>
      <c r="D19" s="196" t="s">
        <v>302</v>
      </c>
      <c r="E19" s="196" t="s">
        <v>303</v>
      </c>
      <c r="F19" s="196" t="s">
        <v>304</v>
      </c>
      <c r="G19" s="200">
        <v>222</v>
      </c>
      <c r="H19" s="108">
        <v>1</v>
      </c>
      <c r="I19" s="108">
        <v>1</v>
      </c>
      <c r="J19" s="101">
        <v>1</v>
      </c>
      <c r="K19" s="102" t="s">
        <v>305</v>
      </c>
    </row>
    <row r="20" spans="1:11" s="103" customFormat="1" ht="38.25" x14ac:dyDescent="0.25">
      <c r="A20" s="194">
        <v>211</v>
      </c>
      <c r="B20" s="195" t="s">
        <v>283</v>
      </c>
      <c r="C20" s="195" t="s">
        <v>306</v>
      </c>
      <c r="D20" s="196" t="s">
        <v>307</v>
      </c>
      <c r="E20" s="196" t="s">
        <v>308</v>
      </c>
      <c r="F20" s="196" t="s">
        <v>309</v>
      </c>
      <c r="G20" s="200">
        <v>31</v>
      </c>
      <c r="H20" s="108">
        <v>1</v>
      </c>
      <c r="I20" s="108">
        <v>1</v>
      </c>
      <c r="J20" s="101">
        <v>1</v>
      </c>
      <c r="K20" s="102" t="s">
        <v>310</v>
      </c>
    </row>
    <row r="21" spans="1:11" s="103" customFormat="1" ht="25.5" x14ac:dyDescent="0.25">
      <c r="A21" s="194">
        <v>211</v>
      </c>
      <c r="B21" s="195" t="s">
        <v>283</v>
      </c>
      <c r="C21" s="195" t="s">
        <v>311</v>
      </c>
      <c r="D21" s="196" t="s">
        <v>285</v>
      </c>
      <c r="E21" s="196" t="s">
        <v>312</v>
      </c>
      <c r="F21" s="196" t="s">
        <v>313</v>
      </c>
      <c r="G21" s="200">
        <v>1</v>
      </c>
      <c r="H21" s="108">
        <v>1</v>
      </c>
      <c r="I21" s="108">
        <v>1</v>
      </c>
      <c r="J21" s="105">
        <v>1</v>
      </c>
      <c r="K21" s="102" t="s">
        <v>314</v>
      </c>
    </row>
    <row r="22" spans="1:11" s="106" customFormat="1" ht="73.5" customHeight="1" x14ac:dyDescent="0.25">
      <c r="A22" s="194">
        <v>211</v>
      </c>
      <c r="B22" s="195" t="s">
        <v>283</v>
      </c>
      <c r="C22" s="195" t="s">
        <v>315</v>
      </c>
      <c r="D22" s="196" t="s">
        <v>285</v>
      </c>
      <c r="E22" s="196" t="s">
        <v>316</v>
      </c>
      <c r="F22" s="196" t="s">
        <v>317</v>
      </c>
      <c r="G22" s="200">
        <v>1</v>
      </c>
      <c r="H22" s="108">
        <v>1</v>
      </c>
      <c r="I22" s="108">
        <v>1</v>
      </c>
      <c r="J22" s="105">
        <v>1</v>
      </c>
      <c r="K22" s="102" t="s">
        <v>318</v>
      </c>
    </row>
    <row r="23" spans="1:11" s="103" customFormat="1" ht="38.25" x14ac:dyDescent="0.25">
      <c r="A23" s="194">
        <v>211</v>
      </c>
      <c r="B23" s="195" t="s">
        <v>283</v>
      </c>
      <c r="C23" s="195" t="s">
        <v>319</v>
      </c>
      <c r="D23" s="196" t="s">
        <v>285</v>
      </c>
      <c r="E23" s="196" t="s">
        <v>320</v>
      </c>
      <c r="F23" s="199" t="s">
        <v>321</v>
      </c>
      <c r="G23" s="200">
        <v>7</v>
      </c>
      <c r="H23" s="108">
        <v>1</v>
      </c>
      <c r="I23" s="108">
        <v>1</v>
      </c>
      <c r="J23" s="100">
        <v>1</v>
      </c>
      <c r="K23" s="102" t="s">
        <v>322</v>
      </c>
    </row>
    <row r="24" spans="1:11" s="103" customFormat="1" ht="38.25" x14ac:dyDescent="0.25">
      <c r="A24" s="194">
        <v>211</v>
      </c>
      <c r="B24" s="195" t="s">
        <v>283</v>
      </c>
      <c r="C24" s="195" t="s">
        <v>323</v>
      </c>
      <c r="D24" s="196" t="s">
        <v>285</v>
      </c>
      <c r="E24" s="196" t="s">
        <v>324</v>
      </c>
      <c r="F24" s="196" t="s">
        <v>325</v>
      </c>
      <c r="G24" s="200">
        <v>18</v>
      </c>
      <c r="H24" s="108">
        <v>1</v>
      </c>
      <c r="I24" s="108">
        <v>1</v>
      </c>
      <c r="J24" s="100">
        <v>1</v>
      </c>
      <c r="K24" s="102" t="s">
        <v>322</v>
      </c>
    </row>
    <row r="25" spans="1:11" s="103" customFormat="1" ht="33.75" x14ac:dyDescent="0.25">
      <c r="A25" s="194">
        <v>211</v>
      </c>
      <c r="B25" s="195" t="s">
        <v>283</v>
      </c>
      <c r="C25" s="195" t="s">
        <v>326</v>
      </c>
      <c r="D25" s="196" t="s">
        <v>285</v>
      </c>
      <c r="E25" s="196" t="s">
        <v>327</v>
      </c>
      <c r="F25" s="196" t="s">
        <v>328</v>
      </c>
      <c r="G25" s="200">
        <v>4</v>
      </c>
      <c r="H25" s="108">
        <v>1</v>
      </c>
      <c r="I25" s="108">
        <v>1</v>
      </c>
      <c r="J25" s="100">
        <v>1</v>
      </c>
      <c r="K25" s="102" t="s">
        <v>322</v>
      </c>
    </row>
    <row r="26" spans="1:11" s="103" customFormat="1" ht="33.75" x14ac:dyDescent="0.25">
      <c r="A26" s="194">
        <v>211</v>
      </c>
      <c r="B26" s="195" t="s">
        <v>283</v>
      </c>
      <c r="C26" s="195" t="s">
        <v>329</v>
      </c>
      <c r="D26" s="196" t="s">
        <v>285</v>
      </c>
      <c r="E26" s="196" t="s">
        <v>330</v>
      </c>
      <c r="F26" s="199" t="s">
        <v>331</v>
      </c>
      <c r="G26" s="201">
        <v>52</v>
      </c>
      <c r="H26" s="108">
        <v>1</v>
      </c>
      <c r="I26" s="108">
        <v>1</v>
      </c>
      <c r="J26" s="100">
        <v>1</v>
      </c>
      <c r="K26" s="102" t="s">
        <v>332</v>
      </c>
    </row>
    <row r="27" spans="1:11" s="103" customFormat="1" ht="38.25" x14ac:dyDescent="0.25">
      <c r="A27" s="194">
        <v>211</v>
      </c>
      <c r="B27" s="195" t="s">
        <v>283</v>
      </c>
      <c r="C27" s="195" t="s">
        <v>333</v>
      </c>
      <c r="D27" s="196" t="s">
        <v>285</v>
      </c>
      <c r="E27" s="196" t="s">
        <v>30</v>
      </c>
      <c r="F27" s="196" t="s">
        <v>30</v>
      </c>
      <c r="G27" s="200" t="s">
        <v>291</v>
      </c>
      <c r="H27" s="108">
        <v>1</v>
      </c>
      <c r="I27" s="108">
        <v>1</v>
      </c>
      <c r="J27" s="100">
        <v>1</v>
      </c>
      <c r="K27" s="102" t="s">
        <v>334</v>
      </c>
    </row>
    <row r="28" spans="1:11" s="103" customFormat="1" ht="38.25" x14ac:dyDescent="0.25">
      <c r="A28" s="194">
        <v>211</v>
      </c>
      <c r="B28" s="195" t="s">
        <v>283</v>
      </c>
      <c r="C28" s="195" t="s">
        <v>335</v>
      </c>
      <c r="D28" s="196" t="s">
        <v>302</v>
      </c>
      <c r="E28" s="196" t="s">
        <v>336</v>
      </c>
      <c r="F28" s="196" t="s">
        <v>337</v>
      </c>
      <c r="G28" s="200">
        <v>17</v>
      </c>
      <c r="H28" s="108">
        <v>1</v>
      </c>
      <c r="I28" s="108">
        <v>1</v>
      </c>
      <c r="J28" s="100">
        <v>1</v>
      </c>
      <c r="K28" s="102" t="s">
        <v>338</v>
      </c>
    </row>
    <row r="29" spans="1:11" s="103" customFormat="1" ht="49.5" customHeight="1" x14ac:dyDescent="0.25">
      <c r="A29" s="194">
        <v>211</v>
      </c>
      <c r="B29" s="195" t="s">
        <v>283</v>
      </c>
      <c r="C29" s="195" t="s">
        <v>339</v>
      </c>
      <c r="D29" s="196" t="s">
        <v>285</v>
      </c>
      <c r="E29" s="196" t="s">
        <v>340</v>
      </c>
      <c r="F29" s="196" t="s">
        <v>341</v>
      </c>
      <c r="G29" s="196">
        <v>18</v>
      </c>
      <c r="H29" s="108">
        <v>1</v>
      </c>
      <c r="I29" s="108">
        <v>1</v>
      </c>
      <c r="J29" s="100">
        <v>1</v>
      </c>
      <c r="K29" s="102" t="s">
        <v>338</v>
      </c>
    </row>
    <row r="30" spans="1:11" s="103" customFormat="1" ht="43.5" customHeight="1" x14ac:dyDescent="0.25">
      <c r="A30" s="194">
        <v>211</v>
      </c>
      <c r="B30" s="195" t="s">
        <v>283</v>
      </c>
      <c r="C30" s="195" t="s">
        <v>342</v>
      </c>
      <c r="D30" s="196" t="s">
        <v>285</v>
      </c>
      <c r="E30" s="196" t="s">
        <v>30</v>
      </c>
      <c r="F30" s="196" t="s">
        <v>30</v>
      </c>
      <c r="G30" s="196" t="s">
        <v>291</v>
      </c>
      <c r="H30" s="108">
        <v>2</v>
      </c>
      <c r="I30" s="108">
        <v>2</v>
      </c>
      <c r="J30" s="100">
        <v>2</v>
      </c>
      <c r="K30" s="102" t="s">
        <v>343</v>
      </c>
    </row>
    <row r="31" spans="1:11" s="103" customFormat="1" ht="45.75" customHeight="1" x14ac:dyDescent="0.25">
      <c r="A31" s="194">
        <v>211</v>
      </c>
      <c r="B31" s="195" t="s">
        <v>283</v>
      </c>
      <c r="C31" s="195" t="s">
        <v>344</v>
      </c>
      <c r="D31" s="196" t="s">
        <v>285</v>
      </c>
      <c r="E31" s="196" t="s">
        <v>345</v>
      </c>
      <c r="F31" s="196" t="s">
        <v>346</v>
      </c>
      <c r="G31" s="201">
        <v>4</v>
      </c>
      <c r="H31" s="108">
        <v>1</v>
      </c>
      <c r="I31" s="108">
        <v>1</v>
      </c>
      <c r="J31" s="100">
        <v>1</v>
      </c>
      <c r="K31" s="102" t="s">
        <v>338</v>
      </c>
    </row>
    <row r="32" spans="1:11" s="103" customFormat="1" ht="45.75" customHeight="1" x14ac:dyDescent="0.25">
      <c r="A32" s="194">
        <v>211</v>
      </c>
      <c r="B32" s="195" t="s">
        <v>283</v>
      </c>
      <c r="C32" s="195" t="s">
        <v>344</v>
      </c>
      <c r="D32" s="196" t="s">
        <v>285</v>
      </c>
      <c r="E32" s="196" t="s">
        <v>347</v>
      </c>
      <c r="F32" s="196" t="s">
        <v>348</v>
      </c>
      <c r="G32" s="201">
        <v>353</v>
      </c>
      <c r="H32" s="108">
        <v>1</v>
      </c>
      <c r="I32" s="108">
        <v>1</v>
      </c>
      <c r="J32" s="100">
        <v>1</v>
      </c>
      <c r="K32" s="102" t="s">
        <v>338</v>
      </c>
    </row>
    <row r="33" spans="1:11" s="103" customFormat="1" ht="38.25" x14ac:dyDescent="0.25">
      <c r="A33" s="194">
        <v>211</v>
      </c>
      <c r="B33" s="195" t="s">
        <v>283</v>
      </c>
      <c r="C33" s="195" t="s">
        <v>349</v>
      </c>
      <c r="D33" s="196" t="s">
        <v>285</v>
      </c>
      <c r="E33" s="196" t="s">
        <v>350</v>
      </c>
      <c r="F33" s="196" t="s">
        <v>351</v>
      </c>
      <c r="G33" s="200">
        <v>6</v>
      </c>
      <c r="H33" s="108">
        <v>1</v>
      </c>
      <c r="I33" s="108">
        <v>1</v>
      </c>
      <c r="J33" s="100">
        <v>1</v>
      </c>
      <c r="K33" s="102" t="s">
        <v>352</v>
      </c>
    </row>
    <row r="34" spans="1:11" s="103" customFormat="1" ht="48.75" customHeight="1" x14ac:dyDescent="0.25">
      <c r="A34" s="194">
        <v>211</v>
      </c>
      <c r="B34" s="195" t="s">
        <v>283</v>
      </c>
      <c r="C34" s="195" t="s">
        <v>353</v>
      </c>
      <c r="D34" s="196" t="s">
        <v>285</v>
      </c>
      <c r="E34" s="196" t="s">
        <v>354</v>
      </c>
      <c r="F34" s="196" t="s">
        <v>355</v>
      </c>
      <c r="G34" s="196">
        <v>315</v>
      </c>
      <c r="H34" s="108">
        <v>1</v>
      </c>
      <c r="I34" s="108">
        <v>1</v>
      </c>
      <c r="J34" s="100">
        <v>1</v>
      </c>
      <c r="K34" s="102" t="s">
        <v>338</v>
      </c>
    </row>
    <row r="35" spans="1:11" s="103" customFormat="1" ht="45.75" customHeight="1" x14ac:dyDescent="0.25">
      <c r="A35" s="194">
        <v>211</v>
      </c>
      <c r="B35" s="195" t="s">
        <v>283</v>
      </c>
      <c r="C35" s="195" t="s">
        <v>356</v>
      </c>
      <c r="D35" s="196" t="s">
        <v>307</v>
      </c>
      <c r="E35" s="196" t="s">
        <v>357</v>
      </c>
      <c r="F35" s="196" t="s">
        <v>358</v>
      </c>
      <c r="G35" s="196">
        <v>6</v>
      </c>
      <c r="H35" s="108">
        <v>1</v>
      </c>
      <c r="I35" s="108">
        <v>1</v>
      </c>
      <c r="J35" s="105">
        <v>1</v>
      </c>
      <c r="K35" s="102" t="s">
        <v>338</v>
      </c>
    </row>
    <row r="36" spans="1:11" s="103" customFormat="1" ht="156.75" customHeight="1" x14ac:dyDescent="0.25">
      <c r="A36" s="197">
        <v>211</v>
      </c>
      <c r="B36" s="197" t="s">
        <v>283</v>
      </c>
      <c r="C36" s="107" t="s">
        <v>359</v>
      </c>
      <c r="D36" s="198" t="s">
        <v>285</v>
      </c>
      <c r="E36" s="202" t="s">
        <v>360</v>
      </c>
      <c r="F36" s="196" t="s">
        <v>228</v>
      </c>
      <c r="G36" s="203" t="s">
        <v>291</v>
      </c>
      <c r="H36" s="108">
        <v>1</v>
      </c>
      <c r="I36" s="108">
        <v>1</v>
      </c>
      <c r="J36" s="100">
        <v>1</v>
      </c>
      <c r="K36" s="102" t="s">
        <v>361</v>
      </c>
    </row>
    <row r="37" spans="1:11" s="103" customFormat="1" ht="56.25" x14ac:dyDescent="0.25">
      <c r="A37" s="194">
        <v>211</v>
      </c>
      <c r="B37" s="195" t="s">
        <v>283</v>
      </c>
      <c r="C37" s="195" t="s">
        <v>298</v>
      </c>
      <c r="D37" s="196" t="s">
        <v>307</v>
      </c>
      <c r="E37" s="196" t="s">
        <v>298</v>
      </c>
      <c r="F37" s="196" t="s">
        <v>362</v>
      </c>
      <c r="G37" s="200">
        <v>54</v>
      </c>
      <c r="H37" s="108">
        <v>1</v>
      </c>
      <c r="I37" s="108">
        <v>1</v>
      </c>
      <c r="J37" s="105">
        <v>1</v>
      </c>
      <c r="K37" s="102" t="s">
        <v>363</v>
      </c>
    </row>
    <row r="38" spans="1:11" s="103" customFormat="1" ht="55.5" customHeight="1" x14ac:dyDescent="0.25">
      <c r="A38" s="194">
        <v>211</v>
      </c>
      <c r="B38" s="195" t="s">
        <v>283</v>
      </c>
      <c r="C38" s="195" t="s">
        <v>364</v>
      </c>
      <c r="D38" s="196" t="s">
        <v>285</v>
      </c>
      <c r="E38" s="196" t="s">
        <v>365</v>
      </c>
      <c r="F38" s="196" t="s">
        <v>366</v>
      </c>
      <c r="G38" s="200">
        <v>93</v>
      </c>
      <c r="H38" s="108">
        <v>1</v>
      </c>
      <c r="I38" s="108">
        <v>1</v>
      </c>
      <c r="J38" s="100">
        <v>1</v>
      </c>
      <c r="K38" s="102" t="s">
        <v>338</v>
      </c>
    </row>
    <row r="39" spans="1:11" s="103" customFormat="1" ht="48.75" customHeight="1" x14ac:dyDescent="0.25">
      <c r="A39" s="194">
        <v>211</v>
      </c>
      <c r="B39" s="195" t="s">
        <v>283</v>
      </c>
      <c r="C39" s="195" t="s">
        <v>367</v>
      </c>
      <c r="D39" s="196" t="s">
        <v>302</v>
      </c>
      <c r="E39" s="196" t="s">
        <v>368</v>
      </c>
      <c r="F39" s="196" t="s">
        <v>369</v>
      </c>
      <c r="G39" s="200">
        <v>41</v>
      </c>
      <c r="H39" s="108">
        <v>1</v>
      </c>
      <c r="I39" s="108">
        <v>1</v>
      </c>
      <c r="J39" s="100">
        <v>1</v>
      </c>
      <c r="K39" s="102" t="s">
        <v>288</v>
      </c>
    </row>
    <row r="40" spans="1:11" s="103" customFormat="1" ht="78.75" customHeight="1" x14ac:dyDescent="0.25">
      <c r="A40" s="194">
        <v>211</v>
      </c>
      <c r="B40" s="195" t="s">
        <v>283</v>
      </c>
      <c r="C40" s="195" t="s">
        <v>370</v>
      </c>
      <c r="D40" s="196" t="s">
        <v>285</v>
      </c>
      <c r="E40" s="196" t="s">
        <v>371</v>
      </c>
      <c r="F40" s="196" t="s">
        <v>30</v>
      </c>
      <c r="G40" s="201" t="s">
        <v>291</v>
      </c>
      <c r="H40" s="108">
        <v>1</v>
      </c>
      <c r="I40" s="108">
        <v>1</v>
      </c>
      <c r="J40" s="100">
        <v>1</v>
      </c>
      <c r="K40" s="102" t="s">
        <v>372</v>
      </c>
    </row>
    <row r="41" spans="1:11" s="103" customFormat="1" ht="63" customHeight="1" x14ac:dyDescent="0.25">
      <c r="A41" s="194">
        <v>211</v>
      </c>
      <c r="B41" s="195" t="s">
        <v>283</v>
      </c>
      <c r="C41" s="195" t="s">
        <v>373</v>
      </c>
      <c r="D41" s="196" t="s">
        <v>285</v>
      </c>
      <c r="E41" s="196" t="s">
        <v>374</v>
      </c>
      <c r="F41" s="196" t="s">
        <v>375</v>
      </c>
      <c r="G41" s="204">
        <v>121.66666666666667</v>
      </c>
      <c r="H41" s="108">
        <v>1</v>
      </c>
      <c r="I41" s="108">
        <v>1</v>
      </c>
      <c r="J41" s="100">
        <v>1</v>
      </c>
      <c r="K41" s="102" t="s">
        <v>376</v>
      </c>
    </row>
    <row r="42" spans="1:11" s="103" customFormat="1" ht="115.5" customHeight="1" x14ac:dyDescent="0.25">
      <c r="A42" s="194">
        <v>211</v>
      </c>
      <c r="B42" s="195" t="s">
        <v>283</v>
      </c>
      <c r="C42" s="195" t="s">
        <v>377</v>
      </c>
      <c r="D42" s="196" t="s">
        <v>307</v>
      </c>
      <c r="E42" s="196" t="s">
        <v>378</v>
      </c>
      <c r="F42" s="196" t="s">
        <v>379</v>
      </c>
      <c r="G42" s="200" t="s">
        <v>380</v>
      </c>
      <c r="H42" s="108">
        <v>1</v>
      </c>
      <c r="I42" s="108">
        <v>1</v>
      </c>
      <c r="J42" s="105">
        <v>1</v>
      </c>
      <c r="K42" s="102" t="s">
        <v>381</v>
      </c>
    </row>
    <row r="43" spans="1:11" s="103" customFormat="1" ht="49.5" customHeight="1" x14ac:dyDescent="0.25">
      <c r="A43" s="194">
        <v>211</v>
      </c>
      <c r="B43" s="195" t="s">
        <v>283</v>
      </c>
      <c r="C43" s="195" t="s">
        <v>382</v>
      </c>
      <c r="D43" s="196" t="s">
        <v>285</v>
      </c>
      <c r="E43" s="196" t="s">
        <v>383</v>
      </c>
      <c r="F43" s="196" t="s">
        <v>384</v>
      </c>
      <c r="G43" s="196">
        <v>200</v>
      </c>
      <c r="H43" s="108">
        <v>2</v>
      </c>
      <c r="I43" s="108">
        <v>2</v>
      </c>
      <c r="J43" s="100">
        <v>2</v>
      </c>
      <c r="K43" s="102" t="s">
        <v>385</v>
      </c>
    </row>
    <row r="44" spans="1:11" s="103" customFormat="1" ht="68.25" customHeight="1" x14ac:dyDescent="0.25">
      <c r="A44" s="194">
        <v>211</v>
      </c>
      <c r="B44" s="195" t="s">
        <v>283</v>
      </c>
      <c r="C44" s="195" t="s">
        <v>386</v>
      </c>
      <c r="D44" s="196" t="s">
        <v>285</v>
      </c>
      <c r="E44" s="196" t="s">
        <v>387</v>
      </c>
      <c r="F44" s="196" t="s">
        <v>388</v>
      </c>
      <c r="G44" s="200">
        <v>12</v>
      </c>
      <c r="H44" s="108">
        <v>1</v>
      </c>
      <c r="I44" s="108">
        <v>1</v>
      </c>
      <c r="J44" s="105">
        <v>1</v>
      </c>
      <c r="K44" s="102" t="s">
        <v>288</v>
      </c>
    </row>
    <row r="45" spans="1:11" s="103" customFormat="1" ht="33.75" x14ac:dyDescent="0.25">
      <c r="A45" s="194">
        <v>211</v>
      </c>
      <c r="B45" s="195" t="s">
        <v>283</v>
      </c>
      <c r="C45" s="195" t="s">
        <v>389</v>
      </c>
      <c r="D45" s="196" t="s">
        <v>285</v>
      </c>
      <c r="E45" s="196" t="s">
        <v>390</v>
      </c>
      <c r="F45" s="199" t="s">
        <v>391</v>
      </c>
      <c r="G45" s="200">
        <v>20</v>
      </c>
      <c r="H45" s="108">
        <v>1</v>
      </c>
      <c r="I45" s="108">
        <v>1</v>
      </c>
      <c r="J45" s="100">
        <v>1</v>
      </c>
      <c r="K45" s="102" t="s">
        <v>361</v>
      </c>
    </row>
    <row r="46" spans="1:11" s="103" customFormat="1" ht="51" x14ac:dyDescent="0.25">
      <c r="A46" s="194">
        <v>211</v>
      </c>
      <c r="B46" s="195" t="s">
        <v>283</v>
      </c>
      <c r="C46" s="195" t="s">
        <v>392</v>
      </c>
      <c r="D46" s="196" t="s">
        <v>285</v>
      </c>
      <c r="E46" s="196" t="s">
        <v>393</v>
      </c>
      <c r="F46" s="199" t="s">
        <v>30</v>
      </c>
      <c r="G46" s="200" t="s">
        <v>291</v>
      </c>
      <c r="H46" s="108">
        <v>1</v>
      </c>
      <c r="I46" s="108">
        <v>1</v>
      </c>
      <c r="J46" s="100">
        <v>1</v>
      </c>
      <c r="K46" s="102" t="s">
        <v>394</v>
      </c>
    </row>
    <row r="47" spans="1:11" s="103" customFormat="1" ht="63.75" x14ac:dyDescent="0.25">
      <c r="A47" s="194">
        <v>211</v>
      </c>
      <c r="B47" s="195" t="s">
        <v>283</v>
      </c>
      <c r="C47" s="195" t="s">
        <v>395</v>
      </c>
      <c r="D47" s="196" t="s">
        <v>285</v>
      </c>
      <c r="E47" s="196" t="s">
        <v>396</v>
      </c>
      <c r="F47" s="199" t="s">
        <v>397</v>
      </c>
      <c r="G47" s="200" t="s">
        <v>398</v>
      </c>
      <c r="H47" s="108">
        <v>2</v>
      </c>
      <c r="I47" s="108">
        <v>2</v>
      </c>
      <c r="J47" s="100">
        <v>2</v>
      </c>
      <c r="K47" s="102" t="s">
        <v>338</v>
      </c>
    </row>
    <row r="48" spans="1:11" s="106" customFormat="1" ht="48" customHeight="1" x14ac:dyDescent="0.25">
      <c r="A48" s="194">
        <v>211</v>
      </c>
      <c r="B48" s="195" t="s">
        <v>283</v>
      </c>
      <c r="C48" s="195" t="s">
        <v>399</v>
      </c>
      <c r="D48" s="196" t="s">
        <v>307</v>
      </c>
      <c r="E48" s="196" t="s">
        <v>400</v>
      </c>
      <c r="F48" s="196" t="s">
        <v>401</v>
      </c>
      <c r="G48" s="200">
        <v>26</v>
      </c>
      <c r="H48" s="108">
        <v>2</v>
      </c>
      <c r="I48" s="108">
        <v>2</v>
      </c>
      <c r="J48" s="100">
        <v>2</v>
      </c>
      <c r="K48" s="102" t="s">
        <v>338</v>
      </c>
    </row>
    <row r="49" spans="1:11" s="106" customFormat="1" ht="60" customHeight="1" x14ac:dyDescent="0.25">
      <c r="A49" s="194">
        <v>211</v>
      </c>
      <c r="B49" s="195" t="s">
        <v>283</v>
      </c>
      <c r="C49" s="195" t="s">
        <v>402</v>
      </c>
      <c r="D49" s="196" t="s">
        <v>285</v>
      </c>
      <c r="E49" s="196" t="s">
        <v>403</v>
      </c>
      <c r="F49" s="196" t="s">
        <v>30</v>
      </c>
      <c r="G49" s="200" t="s">
        <v>291</v>
      </c>
      <c r="H49" s="108">
        <v>2</v>
      </c>
      <c r="I49" s="108">
        <v>2</v>
      </c>
      <c r="J49" s="100">
        <v>2</v>
      </c>
      <c r="K49" s="102" t="s">
        <v>404</v>
      </c>
    </row>
    <row r="50" spans="1:11" s="106" customFormat="1" ht="105.75" customHeight="1" x14ac:dyDescent="0.2">
      <c r="A50" s="194">
        <v>211</v>
      </c>
      <c r="B50" s="195" t="s">
        <v>283</v>
      </c>
      <c r="C50" s="195" t="s">
        <v>405</v>
      </c>
      <c r="D50" s="196" t="s">
        <v>285</v>
      </c>
      <c r="E50" s="205" t="s">
        <v>406</v>
      </c>
      <c r="F50" s="196" t="s">
        <v>407</v>
      </c>
      <c r="G50" s="206">
        <v>1300</v>
      </c>
      <c r="H50" s="108">
        <v>2</v>
      </c>
      <c r="I50" s="108">
        <v>2</v>
      </c>
      <c r="J50" s="100">
        <v>2</v>
      </c>
      <c r="K50" s="102" t="s">
        <v>408</v>
      </c>
    </row>
    <row r="51" spans="1:11" s="106" customFormat="1" ht="51" x14ac:dyDescent="0.25">
      <c r="A51" s="194">
        <v>211</v>
      </c>
      <c r="B51" s="195" t="s">
        <v>283</v>
      </c>
      <c r="C51" s="195" t="s">
        <v>402</v>
      </c>
      <c r="D51" s="196" t="s">
        <v>302</v>
      </c>
      <c r="E51" s="196" t="s">
        <v>409</v>
      </c>
      <c r="F51" s="196" t="s">
        <v>410</v>
      </c>
      <c r="G51" s="200">
        <v>680</v>
      </c>
      <c r="H51" s="108">
        <v>2</v>
      </c>
      <c r="I51" s="108">
        <v>2</v>
      </c>
      <c r="J51" s="100">
        <v>2</v>
      </c>
      <c r="K51" s="102" t="s">
        <v>411</v>
      </c>
    </row>
    <row r="52" spans="1:11" s="106" customFormat="1" ht="162" customHeight="1" x14ac:dyDescent="0.25">
      <c r="A52" s="194">
        <v>211</v>
      </c>
      <c r="B52" s="195" t="s">
        <v>283</v>
      </c>
      <c r="C52" s="195" t="s">
        <v>412</v>
      </c>
      <c r="D52" s="196" t="s">
        <v>285</v>
      </c>
      <c r="E52" s="196" t="s">
        <v>413</v>
      </c>
      <c r="F52" s="196" t="s">
        <v>228</v>
      </c>
      <c r="G52" s="200" t="s">
        <v>291</v>
      </c>
      <c r="H52" s="108">
        <v>1</v>
      </c>
      <c r="I52" s="108">
        <v>1</v>
      </c>
      <c r="J52" s="100">
        <v>1</v>
      </c>
      <c r="K52" s="102" t="s">
        <v>414</v>
      </c>
    </row>
    <row r="53" spans="1:11" s="106" customFormat="1" ht="85.5" customHeight="1" x14ac:dyDescent="0.25">
      <c r="A53" s="194">
        <v>211</v>
      </c>
      <c r="B53" s="195" t="s">
        <v>283</v>
      </c>
      <c r="C53" s="195" t="s">
        <v>415</v>
      </c>
      <c r="D53" s="196" t="s">
        <v>285</v>
      </c>
      <c r="E53" s="196" t="s">
        <v>416</v>
      </c>
      <c r="F53" s="196" t="s">
        <v>228</v>
      </c>
      <c r="G53" s="200" t="s">
        <v>291</v>
      </c>
      <c r="H53" s="108">
        <v>2</v>
      </c>
      <c r="I53" s="108">
        <v>2</v>
      </c>
      <c r="J53" s="100">
        <v>2</v>
      </c>
      <c r="K53" s="102" t="s">
        <v>417</v>
      </c>
    </row>
    <row r="54" spans="1:11" s="103" customFormat="1" ht="53.25" customHeight="1" x14ac:dyDescent="0.25">
      <c r="A54" s="194">
        <v>211</v>
      </c>
      <c r="B54" s="195" t="s">
        <v>283</v>
      </c>
      <c r="C54" s="195" t="s">
        <v>402</v>
      </c>
      <c r="D54" s="196" t="s">
        <v>302</v>
      </c>
      <c r="E54" s="196" t="s">
        <v>418</v>
      </c>
      <c r="F54" s="196" t="s">
        <v>419</v>
      </c>
      <c r="G54" s="206">
        <v>2625</v>
      </c>
      <c r="H54" s="108">
        <v>1</v>
      </c>
      <c r="I54" s="108">
        <v>1</v>
      </c>
      <c r="J54" s="105">
        <v>1</v>
      </c>
      <c r="K54" s="102" t="s">
        <v>411</v>
      </c>
    </row>
    <row r="55" spans="1:11" s="103" customFormat="1" ht="38.25" customHeight="1" x14ac:dyDescent="0.25">
      <c r="A55" s="194">
        <v>211</v>
      </c>
      <c r="B55" s="195" t="s">
        <v>283</v>
      </c>
      <c r="C55" s="195" t="s">
        <v>402</v>
      </c>
      <c r="D55" s="196" t="s">
        <v>302</v>
      </c>
      <c r="E55" s="196" t="s">
        <v>420</v>
      </c>
      <c r="F55" s="196" t="s">
        <v>421</v>
      </c>
      <c r="G55" s="206">
        <v>1270</v>
      </c>
      <c r="H55" s="108">
        <v>1</v>
      </c>
      <c r="I55" s="108">
        <v>1</v>
      </c>
      <c r="J55" s="105">
        <v>1</v>
      </c>
      <c r="K55" s="102" t="s">
        <v>411</v>
      </c>
    </row>
    <row r="56" spans="1:11" s="103" customFormat="1" ht="63" customHeight="1" x14ac:dyDescent="0.25">
      <c r="A56" s="194">
        <v>211</v>
      </c>
      <c r="B56" s="195" t="s">
        <v>283</v>
      </c>
      <c r="C56" s="195" t="s">
        <v>422</v>
      </c>
      <c r="D56" s="196" t="s">
        <v>302</v>
      </c>
      <c r="E56" s="196" t="s">
        <v>423</v>
      </c>
      <c r="F56" s="196" t="s">
        <v>421</v>
      </c>
      <c r="G56" s="200">
        <v>13</v>
      </c>
      <c r="H56" s="108">
        <v>1</v>
      </c>
      <c r="I56" s="108">
        <v>1</v>
      </c>
      <c r="J56" s="105">
        <v>1</v>
      </c>
      <c r="K56" s="102" t="s">
        <v>424</v>
      </c>
    </row>
    <row r="57" spans="1:11" s="103" customFormat="1" ht="69" customHeight="1" x14ac:dyDescent="0.25">
      <c r="A57" s="194">
        <v>211</v>
      </c>
      <c r="B57" s="195" t="s">
        <v>283</v>
      </c>
      <c r="C57" s="195" t="s">
        <v>425</v>
      </c>
      <c r="D57" s="196" t="s">
        <v>302</v>
      </c>
      <c r="E57" s="196" t="s">
        <v>426</v>
      </c>
      <c r="F57" s="196" t="s">
        <v>427</v>
      </c>
      <c r="G57" s="207" t="s">
        <v>428</v>
      </c>
      <c r="H57" s="108">
        <v>1</v>
      </c>
      <c r="I57" s="108">
        <v>1</v>
      </c>
      <c r="J57" s="105">
        <v>1</v>
      </c>
      <c r="K57" s="102" t="s">
        <v>411</v>
      </c>
    </row>
    <row r="58" spans="1:11" s="103" customFormat="1" ht="102" x14ac:dyDescent="0.25">
      <c r="A58" s="194">
        <v>211</v>
      </c>
      <c r="B58" s="195" t="s">
        <v>283</v>
      </c>
      <c r="C58" s="195" t="s">
        <v>429</v>
      </c>
      <c r="D58" s="196" t="s">
        <v>285</v>
      </c>
      <c r="E58" s="196" t="s">
        <v>430</v>
      </c>
      <c r="F58" s="208" t="s">
        <v>431</v>
      </c>
      <c r="G58" s="200">
        <v>20</v>
      </c>
      <c r="H58" s="108">
        <v>1</v>
      </c>
      <c r="I58" s="108">
        <v>1</v>
      </c>
      <c r="J58" s="105">
        <v>1</v>
      </c>
      <c r="K58" s="102" t="s">
        <v>432</v>
      </c>
    </row>
    <row r="59" spans="1:11" s="103" customFormat="1" ht="25.5" x14ac:dyDescent="0.25">
      <c r="A59" s="194">
        <v>211</v>
      </c>
      <c r="B59" s="195" t="s">
        <v>283</v>
      </c>
      <c r="C59" s="195" t="s">
        <v>433</v>
      </c>
      <c r="D59" s="196" t="s">
        <v>307</v>
      </c>
      <c r="E59" s="196" t="s">
        <v>378</v>
      </c>
      <c r="F59" s="196" t="s">
        <v>30</v>
      </c>
      <c r="G59" s="200" t="s">
        <v>291</v>
      </c>
      <c r="H59" s="108">
        <v>1</v>
      </c>
      <c r="I59" s="108">
        <v>1</v>
      </c>
      <c r="J59" s="105">
        <v>1</v>
      </c>
      <c r="K59" s="102" t="s">
        <v>434</v>
      </c>
    </row>
    <row r="60" spans="1:11" s="103" customFormat="1" ht="76.5" x14ac:dyDescent="0.25">
      <c r="A60" s="194">
        <v>211</v>
      </c>
      <c r="B60" s="195" t="s">
        <v>283</v>
      </c>
      <c r="C60" s="195" t="s">
        <v>402</v>
      </c>
      <c r="D60" s="196" t="s">
        <v>302</v>
      </c>
      <c r="E60" s="196" t="s">
        <v>435</v>
      </c>
      <c r="F60" s="196" t="s">
        <v>421</v>
      </c>
      <c r="G60" s="200">
        <v>568</v>
      </c>
      <c r="H60" s="108">
        <v>2</v>
      </c>
      <c r="I60" s="108">
        <v>2</v>
      </c>
      <c r="J60" s="105">
        <v>2</v>
      </c>
      <c r="K60" s="102" t="s">
        <v>411</v>
      </c>
    </row>
    <row r="61" spans="1:11" s="103" customFormat="1" ht="51" x14ac:dyDescent="0.25">
      <c r="A61" s="194">
        <v>211</v>
      </c>
      <c r="B61" s="195" t="s">
        <v>283</v>
      </c>
      <c r="C61" s="194" t="s">
        <v>436</v>
      </c>
      <c r="D61" s="194" t="s">
        <v>285</v>
      </c>
      <c r="E61" s="196" t="s">
        <v>437</v>
      </c>
      <c r="F61" s="201" t="s">
        <v>379</v>
      </c>
      <c r="G61" s="201" t="s">
        <v>291</v>
      </c>
      <c r="H61" s="108">
        <v>1</v>
      </c>
      <c r="I61" s="108">
        <v>1</v>
      </c>
      <c r="J61" s="105">
        <v>1</v>
      </c>
      <c r="K61" s="102" t="s">
        <v>438</v>
      </c>
    </row>
    <row r="62" spans="1:11" s="103" customFormat="1" ht="95.25" customHeight="1" x14ac:dyDescent="0.25">
      <c r="A62" s="194">
        <v>211</v>
      </c>
      <c r="B62" s="195" t="s">
        <v>283</v>
      </c>
      <c r="C62" s="194" t="s">
        <v>439</v>
      </c>
      <c r="D62" s="194" t="s">
        <v>285</v>
      </c>
      <c r="E62" s="196" t="s">
        <v>440</v>
      </c>
      <c r="F62" s="201" t="s">
        <v>30</v>
      </c>
      <c r="G62" s="201" t="s">
        <v>291</v>
      </c>
      <c r="H62" s="108">
        <v>1</v>
      </c>
      <c r="I62" s="108">
        <v>1</v>
      </c>
      <c r="J62" s="105">
        <v>1</v>
      </c>
      <c r="K62" s="104" t="s">
        <v>441</v>
      </c>
    </row>
    <row r="63" spans="1:11" s="111" customFormat="1" ht="24.75" customHeight="1" x14ac:dyDescent="0.25">
      <c r="A63" s="234" t="s">
        <v>234</v>
      </c>
      <c r="B63" s="235"/>
      <c r="C63" s="235"/>
      <c r="D63" s="235"/>
      <c r="E63" s="235"/>
      <c r="F63" s="235"/>
      <c r="G63" s="236"/>
      <c r="H63" s="109">
        <f>SUM(H15:H62)</f>
        <v>60</v>
      </c>
      <c r="I63" s="109">
        <f>SUM(I15:I62)</f>
        <v>60</v>
      </c>
      <c r="J63" s="109">
        <f>SUM(J15:J62)</f>
        <v>60</v>
      </c>
      <c r="K63" s="110"/>
    </row>
    <row r="64" spans="1:11" s="111" customFormat="1" ht="24.75" customHeight="1" x14ac:dyDescent="0.25">
      <c r="A64" s="237" t="s">
        <v>442</v>
      </c>
      <c r="B64" s="238"/>
      <c r="C64" s="238"/>
      <c r="D64" s="238"/>
      <c r="E64" s="238"/>
      <c r="F64" s="238"/>
      <c r="G64" s="238"/>
      <c r="H64" s="238"/>
      <c r="I64" s="238"/>
      <c r="J64" s="238"/>
      <c r="K64" s="239"/>
    </row>
    <row r="65" spans="1:12" ht="8.25" customHeight="1" x14ac:dyDescent="0.2">
      <c r="C65" s="112"/>
      <c r="D65" s="113"/>
      <c r="E65" s="113"/>
      <c r="F65" s="114"/>
      <c r="G65" s="115"/>
      <c r="H65" s="113"/>
      <c r="I65" s="113"/>
      <c r="J65" s="116"/>
      <c r="K65" s="117"/>
    </row>
    <row r="67" spans="1:12" ht="63.75" x14ac:dyDescent="0.2">
      <c r="A67" s="210" t="s">
        <v>443</v>
      </c>
      <c r="B67" s="210" t="s">
        <v>248</v>
      </c>
      <c r="C67" s="196" t="s">
        <v>444</v>
      </c>
      <c r="D67" s="196" t="s">
        <v>285</v>
      </c>
      <c r="E67" s="196" t="s">
        <v>445</v>
      </c>
      <c r="F67" s="196" t="s">
        <v>446</v>
      </c>
      <c r="G67" s="201" t="s">
        <v>447</v>
      </c>
      <c r="H67" s="108">
        <v>18</v>
      </c>
      <c r="I67" s="108">
        <v>18</v>
      </c>
      <c r="J67" s="118">
        <v>18</v>
      </c>
      <c r="K67" s="240"/>
      <c r="L67" s="119"/>
    </row>
    <row r="68" spans="1:12" ht="62.25" customHeight="1" x14ac:dyDescent="0.2">
      <c r="A68" s="210" t="s">
        <v>443</v>
      </c>
      <c r="B68" s="210" t="s">
        <v>248</v>
      </c>
      <c r="C68" s="196" t="s">
        <v>448</v>
      </c>
      <c r="D68" s="196" t="s">
        <v>285</v>
      </c>
      <c r="E68" s="196" t="s">
        <v>228</v>
      </c>
      <c r="F68" s="211" t="s">
        <v>449</v>
      </c>
      <c r="G68" s="201" t="s">
        <v>291</v>
      </c>
      <c r="H68" s="108">
        <v>2</v>
      </c>
      <c r="I68" s="108">
        <v>2</v>
      </c>
      <c r="J68" s="118">
        <v>2</v>
      </c>
      <c r="K68" s="241"/>
      <c r="L68" s="120"/>
    </row>
    <row r="69" spans="1:12" ht="51" x14ac:dyDescent="0.2">
      <c r="A69" s="210" t="s">
        <v>443</v>
      </c>
      <c r="B69" s="210" t="s">
        <v>248</v>
      </c>
      <c r="C69" s="196" t="s">
        <v>450</v>
      </c>
      <c r="D69" s="196" t="s">
        <v>285</v>
      </c>
      <c r="E69" s="196" t="s">
        <v>228</v>
      </c>
      <c r="F69" s="211" t="s">
        <v>451</v>
      </c>
      <c r="G69" s="201" t="s">
        <v>291</v>
      </c>
      <c r="H69" s="108">
        <v>5</v>
      </c>
      <c r="I69" s="108">
        <v>5</v>
      </c>
      <c r="J69" s="118">
        <v>5</v>
      </c>
      <c r="K69" s="241"/>
    </row>
    <row r="70" spans="1:12" ht="63.75" x14ac:dyDescent="0.2">
      <c r="A70" s="210" t="s">
        <v>443</v>
      </c>
      <c r="B70" s="210" t="s">
        <v>248</v>
      </c>
      <c r="C70" s="196" t="s">
        <v>452</v>
      </c>
      <c r="D70" s="196" t="s">
        <v>285</v>
      </c>
      <c r="E70" s="196" t="s">
        <v>453</v>
      </c>
      <c r="F70" s="211" t="s">
        <v>451</v>
      </c>
      <c r="G70" s="201" t="s">
        <v>291</v>
      </c>
      <c r="H70" s="108">
        <v>2</v>
      </c>
      <c r="I70" s="108">
        <v>2</v>
      </c>
      <c r="J70" s="118">
        <v>2</v>
      </c>
      <c r="K70" s="241"/>
    </row>
    <row r="71" spans="1:12" ht="63.75" x14ac:dyDescent="0.2">
      <c r="A71" s="210" t="s">
        <v>443</v>
      </c>
      <c r="B71" s="210" t="s">
        <v>248</v>
      </c>
      <c r="C71" s="196" t="s">
        <v>454</v>
      </c>
      <c r="D71" s="196" t="s">
        <v>285</v>
      </c>
      <c r="E71" s="196" t="s">
        <v>453</v>
      </c>
      <c r="F71" s="211" t="s">
        <v>451</v>
      </c>
      <c r="G71" s="201" t="s">
        <v>291</v>
      </c>
      <c r="H71" s="108">
        <v>5</v>
      </c>
      <c r="I71" s="108">
        <v>5</v>
      </c>
      <c r="J71" s="118">
        <v>5</v>
      </c>
      <c r="K71" s="241"/>
    </row>
    <row r="72" spans="1:12" ht="63.75" x14ac:dyDescent="0.2">
      <c r="A72" s="210" t="s">
        <v>443</v>
      </c>
      <c r="B72" s="210" t="s">
        <v>248</v>
      </c>
      <c r="C72" s="196" t="s">
        <v>455</v>
      </c>
      <c r="D72" s="196" t="s">
        <v>285</v>
      </c>
      <c r="E72" s="196" t="s">
        <v>456</v>
      </c>
      <c r="F72" s="211" t="s">
        <v>451</v>
      </c>
      <c r="G72" s="201">
        <v>68</v>
      </c>
      <c r="H72" s="108">
        <v>5</v>
      </c>
      <c r="I72" s="108">
        <v>5</v>
      </c>
      <c r="J72" s="118">
        <v>5</v>
      </c>
      <c r="K72" s="241"/>
      <c r="L72" s="120"/>
    </row>
    <row r="73" spans="1:12" ht="25.5" x14ac:dyDescent="0.2">
      <c r="A73" s="210" t="s">
        <v>443</v>
      </c>
      <c r="B73" s="210" t="s">
        <v>248</v>
      </c>
      <c r="C73" s="196" t="s">
        <v>457</v>
      </c>
      <c r="D73" s="196" t="s">
        <v>285</v>
      </c>
      <c r="E73" s="196" t="s">
        <v>458</v>
      </c>
      <c r="F73" s="196" t="s">
        <v>30</v>
      </c>
      <c r="G73" s="201" t="s">
        <v>291</v>
      </c>
      <c r="H73" s="108">
        <v>3</v>
      </c>
      <c r="I73" s="108">
        <v>3</v>
      </c>
      <c r="J73" s="118">
        <v>3</v>
      </c>
      <c r="K73" s="242"/>
      <c r="L73" s="120"/>
    </row>
    <row r="74" spans="1:12" ht="24" customHeight="1" x14ac:dyDescent="0.2">
      <c r="A74" s="234" t="s">
        <v>270</v>
      </c>
      <c r="B74" s="235"/>
      <c r="C74" s="235"/>
      <c r="D74" s="235"/>
      <c r="E74" s="235"/>
      <c r="F74" s="235"/>
      <c r="G74" s="236"/>
      <c r="H74" s="212">
        <f>SUM(H67:H73)</f>
        <v>40</v>
      </c>
      <c r="I74" s="212">
        <f>SUM(I67:I73)</f>
        <v>40</v>
      </c>
      <c r="J74" s="212">
        <f>SUM(J67:J73)</f>
        <v>40</v>
      </c>
      <c r="K74" s="121"/>
    </row>
    <row r="77" spans="1:12" s="126" customFormat="1" ht="20.100000000000001" customHeight="1" x14ac:dyDescent="0.2">
      <c r="A77" s="122"/>
      <c r="B77" s="123"/>
      <c r="C77" s="123"/>
      <c r="D77" s="122"/>
      <c r="E77" s="122"/>
      <c r="F77" s="227" t="s">
        <v>271</v>
      </c>
      <c r="G77" s="227"/>
      <c r="H77" s="124">
        <v>60</v>
      </c>
      <c r="I77" s="124">
        <f>J63</f>
        <v>60</v>
      </c>
      <c r="J77" s="190">
        <f>I77/H77</f>
        <v>1</v>
      </c>
      <c r="K77" s="125"/>
    </row>
    <row r="78" spans="1:12" s="126" customFormat="1" ht="20.100000000000001" customHeight="1" x14ac:dyDescent="0.2">
      <c r="A78" s="122"/>
      <c r="B78" s="123"/>
      <c r="C78" s="123"/>
      <c r="D78" s="122"/>
      <c r="E78" s="122"/>
      <c r="F78" s="227" t="s">
        <v>272</v>
      </c>
      <c r="G78" s="227"/>
      <c r="H78" s="124">
        <v>40</v>
      </c>
      <c r="I78" s="124">
        <f>J74</f>
        <v>40</v>
      </c>
      <c r="J78" s="190">
        <v>1</v>
      </c>
      <c r="K78" s="125"/>
    </row>
    <row r="79" spans="1:12" s="126" customFormat="1" ht="20.100000000000001" customHeight="1" x14ac:dyDescent="0.2">
      <c r="A79" s="122"/>
      <c r="B79" s="123"/>
      <c r="C79" s="123"/>
      <c r="D79" s="122"/>
      <c r="E79" s="122"/>
      <c r="F79" s="228" t="s">
        <v>273</v>
      </c>
      <c r="G79" s="228"/>
      <c r="H79" s="127">
        <v>100</v>
      </c>
      <c r="I79" s="127">
        <v>100</v>
      </c>
      <c r="J79" s="191">
        <v>1</v>
      </c>
      <c r="K79" s="125"/>
    </row>
  </sheetData>
  <mergeCells count="16">
    <mergeCell ref="A8:K8"/>
    <mergeCell ref="A1:K1"/>
    <mergeCell ref="A2:K2"/>
    <mergeCell ref="A4:K4"/>
    <mergeCell ref="A5:K5"/>
    <mergeCell ref="A6:K6"/>
    <mergeCell ref="F77:G77"/>
    <mergeCell ref="F78:G78"/>
    <mergeCell ref="F79:G79"/>
    <mergeCell ref="A9:K9"/>
    <mergeCell ref="A10:K10"/>
    <mergeCell ref="A14:K14"/>
    <mergeCell ref="A63:G63"/>
    <mergeCell ref="A64:K64"/>
    <mergeCell ref="A74:G74"/>
    <mergeCell ref="K67:K73"/>
  </mergeCells>
  <printOptions horizontalCentered="1"/>
  <pageMargins left="0" right="0" top="0.94488188976377963" bottom="0.74803149606299213" header="0.31496062992125984" footer="0.31496062992125984"/>
  <pageSetup paperSize="9" scale="90" orientation="landscape" r:id="rId1"/>
  <rowBreaks count="2" manualBreakCount="2">
    <brk id="11" max="16383" man="1"/>
    <brk id="63" max="16383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10</xdr:col>
                <xdr:colOff>152400</xdr:colOff>
                <xdr:row>68</xdr:row>
                <xdr:rowOff>266700</xdr:rowOff>
              </from>
              <to>
                <xdr:col>10</xdr:col>
                <xdr:colOff>1066800</xdr:colOff>
                <xdr:row>69</xdr:row>
                <xdr:rowOff>304800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0"/>
  <sheetViews>
    <sheetView topLeftCell="A86" zoomScaleNormal="100" workbookViewId="0">
      <selection activeCell="K89" sqref="K89:K94"/>
    </sheetView>
  </sheetViews>
  <sheetFormatPr defaultColWidth="8.7109375" defaultRowHeight="15" x14ac:dyDescent="0.25"/>
  <cols>
    <col min="2" max="2" width="15.28515625" customWidth="1"/>
    <col min="3" max="3" width="29.140625" customWidth="1"/>
    <col min="4" max="4" width="13.85546875" customWidth="1"/>
    <col min="5" max="5" width="25.5703125" customWidth="1"/>
    <col min="6" max="6" width="23.7109375" customWidth="1"/>
    <col min="7" max="7" width="11.85546875" customWidth="1"/>
    <col min="8" max="9" width="8.140625" customWidth="1"/>
    <col min="10" max="10" width="9.85546875" customWidth="1"/>
    <col min="11" max="11" width="14.140625" customWidth="1"/>
    <col min="12" max="12" width="9.140625" customWidth="1"/>
    <col min="13" max="13" width="23.7109375" customWidth="1"/>
  </cols>
  <sheetData>
    <row r="1" spans="1:12" ht="27" x14ac:dyDescent="0.25">
      <c r="A1" s="243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1"/>
    </row>
    <row r="2" spans="1:12" ht="19.5" x14ac:dyDescent="0.25">
      <c r="A2" s="244" t="s">
        <v>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3"/>
    </row>
    <row r="3" spans="1:12" ht="19.5" x14ac:dyDescent="0.25">
      <c r="A3" s="2"/>
      <c r="B3" s="4"/>
      <c r="C3" s="5"/>
      <c r="D3" s="6"/>
      <c r="E3" s="2"/>
      <c r="F3" s="2"/>
      <c r="G3" s="2"/>
      <c r="H3" s="2"/>
      <c r="I3" s="2"/>
      <c r="J3" s="2"/>
      <c r="K3" s="2"/>
      <c r="L3" s="7"/>
    </row>
    <row r="4" spans="1:12" ht="22.5" x14ac:dyDescent="0.25">
      <c r="A4" s="245" t="s">
        <v>2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8"/>
    </row>
    <row r="5" spans="1:12" ht="27" x14ac:dyDescent="0.25">
      <c r="A5" s="246" t="s">
        <v>3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9"/>
    </row>
    <row r="6" spans="1:12" ht="18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9"/>
    </row>
    <row r="7" spans="1:12" s="13" customFormat="1" ht="19.5" x14ac:dyDescent="0.25">
      <c r="A7" s="252" t="s">
        <v>4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12"/>
    </row>
    <row r="8" spans="1:12" s="13" customFormat="1" ht="31.5" customHeight="1" x14ac:dyDescent="0.25">
      <c r="A8" s="252" t="s">
        <v>5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11"/>
    </row>
    <row r="9" spans="1:12" s="13" customFormat="1" ht="20.25" customHeight="1" x14ac:dyDescent="0.25">
      <c r="A9" s="253" t="s">
        <v>6</v>
      </c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15"/>
    </row>
    <row r="10" spans="1:12" s="13" customFormat="1" ht="23.25" customHeight="1" x14ac:dyDescent="0.25">
      <c r="A10" s="253" t="s">
        <v>7</v>
      </c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14"/>
    </row>
    <row r="11" spans="1:12" s="13" customFormat="1" ht="59.25" customHeight="1" x14ac:dyDescent="0.25">
      <c r="A11" s="254" t="s">
        <v>8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15"/>
    </row>
    <row r="13" spans="1:12" s="17" customFormat="1" ht="36" customHeight="1" x14ac:dyDescent="0.25">
      <c r="A13" s="16" t="s">
        <v>9</v>
      </c>
      <c r="B13" s="16" t="s">
        <v>10</v>
      </c>
      <c r="C13" s="16" t="s">
        <v>11</v>
      </c>
      <c r="D13" s="16" t="s">
        <v>12</v>
      </c>
      <c r="E13" s="16" t="s">
        <v>13</v>
      </c>
      <c r="F13" s="16" t="s">
        <v>14</v>
      </c>
      <c r="G13" s="16" t="s">
        <v>15</v>
      </c>
      <c r="H13" s="16" t="s">
        <v>16</v>
      </c>
      <c r="I13" s="16" t="s">
        <v>17</v>
      </c>
      <c r="J13" s="16" t="s">
        <v>18</v>
      </c>
      <c r="K13" s="16" t="s">
        <v>19</v>
      </c>
    </row>
    <row r="14" spans="1:12" s="17" customForma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2" s="17" customFormat="1" ht="24" x14ac:dyDescent="0.2">
      <c r="A15" s="18"/>
      <c r="B15" s="19" t="s">
        <v>20</v>
      </c>
      <c r="C15" s="18"/>
      <c r="D15" s="18"/>
      <c r="E15" s="18"/>
      <c r="F15" s="18"/>
      <c r="G15" s="18"/>
      <c r="H15" s="18"/>
      <c r="I15" s="18"/>
      <c r="J15" s="18"/>
      <c r="K15" s="18"/>
    </row>
    <row r="16" spans="1:12" s="17" customForma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</row>
    <row r="17" spans="1:12" s="21" customFormat="1" x14ac:dyDescent="0.25">
      <c r="A17" s="20">
        <v>2021</v>
      </c>
      <c r="C17" s="22"/>
      <c r="D17" s="22"/>
      <c r="E17" s="23"/>
      <c r="F17" s="23"/>
      <c r="G17" s="23"/>
      <c r="H17" s="23"/>
      <c r="I17" s="23"/>
      <c r="J17" s="23"/>
      <c r="K17" s="23"/>
    </row>
    <row r="18" spans="1:12" s="21" customFormat="1" ht="64.5" customHeight="1" x14ac:dyDescent="0.25">
      <c r="A18" s="24">
        <v>201</v>
      </c>
      <c r="B18" s="25" t="s">
        <v>21</v>
      </c>
      <c r="C18" s="25" t="s">
        <v>22</v>
      </c>
      <c r="D18" s="26" t="s">
        <v>23</v>
      </c>
      <c r="E18" s="25" t="s">
        <v>24</v>
      </c>
      <c r="F18" s="27" t="s">
        <v>25</v>
      </c>
      <c r="G18" s="28">
        <v>479</v>
      </c>
      <c r="H18" s="29">
        <v>1</v>
      </c>
      <c r="I18" s="29">
        <v>1</v>
      </c>
      <c r="J18" s="29">
        <v>1</v>
      </c>
      <c r="K18" s="30" t="s">
        <v>26</v>
      </c>
    </row>
    <row r="19" spans="1:12" s="21" customFormat="1" ht="64.5" customHeight="1" x14ac:dyDescent="0.25">
      <c r="A19" s="25">
        <v>201</v>
      </c>
      <c r="B19" s="25" t="s">
        <v>21</v>
      </c>
      <c r="C19" s="25" t="s">
        <v>27</v>
      </c>
      <c r="D19" s="26" t="s">
        <v>28</v>
      </c>
      <c r="E19" s="25" t="s">
        <v>29</v>
      </c>
      <c r="F19" s="25" t="s">
        <v>30</v>
      </c>
      <c r="G19" s="31" t="s">
        <v>31</v>
      </c>
      <c r="H19" s="32">
        <v>1</v>
      </c>
      <c r="I19" s="32">
        <v>1</v>
      </c>
      <c r="J19" s="32"/>
      <c r="K19" s="33"/>
    </row>
    <row r="20" spans="1:12" s="21" customFormat="1" ht="90" x14ac:dyDescent="0.25">
      <c r="A20" s="25">
        <v>201</v>
      </c>
      <c r="B20" s="25" t="s">
        <v>21</v>
      </c>
      <c r="C20" s="25" t="s">
        <v>32</v>
      </c>
      <c r="D20" s="26" t="s">
        <v>28</v>
      </c>
      <c r="E20" s="25" t="s">
        <v>33</v>
      </c>
      <c r="F20" s="25" t="s">
        <v>30</v>
      </c>
      <c r="G20" s="34" t="s">
        <v>34</v>
      </c>
      <c r="H20" s="29">
        <v>1</v>
      </c>
      <c r="I20" s="29">
        <v>1</v>
      </c>
      <c r="J20" s="29">
        <v>1</v>
      </c>
      <c r="K20" s="35"/>
    </row>
    <row r="21" spans="1:12" s="21" customFormat="1" ht="83.25" customHeight="1" x14ac:dyDescent="0.25">
      <c r="A21" s="25">
        <v>201</v>
      </c>
      <c r="B21" s="25" t="s">
        <v>21</v>
      </c>
      <c r="C21" s="25" t="s">
        <v>35</v>
      </c>
      <c r="D21" s="26" t="s">
        <v>36</v>
      </c>
      <c r="E21" s="25" t="s">
        <v>37</v>
      </c>
      <c r="F21" s="25" t="s">
        <v>30</v>
      </c>
      <c r="G21" s="28" t="s">
        <v>38</v>
      </c>
      <c r="H21" s="29">
        <v>1</v>
      </c>
      <c r="I21" s="29">
        <v>1</v>
      </c>
      <c r="J21" s="29">
        <v>1</v>
      </c>
      <c r="K21" s="30"/>
    </row>
    <row r="22" spans="1:12" s="21" customFormat="1" ht="51.75" x14ac:dyDescent="0.25">
      <c r="A22" s="25">
        <v>201</v>
      </c>
      <c r="B22" s="25" t="s">
        <v>21</v>
      </c>
      <c r="C22" s="25" t="s">
        <v>39</v>
      </c>
      <c r="D22" s="26" t="s">
        <v>28</v>
      </c>
      <c r="E22" s="25" t="s">
        <v>40</v>
      </c>
      <c r="F22" s="25" t="s">
        <v>30</v>
      </c>
      <c r="G22" s="31" t="s">
        <v>31</v>
      </c>
      <c r="H22" s="32">
        <v>1</v>
      </c>
      <c r="I22" s="32">
        <v>1</v>
      </c>
      <c r="J22" s="32"/>
      <c r="K22" s="33"/>
    </row>
    <row r="23" spans="1:12" s="21" customFormat="1" ht="51.75" x14ac:dyDescent="0.25">
      <c r="A23" s="25">
        <v>201</v>
      </c>
      <c r="B23" s="25" t="s">
        <v>21</v>
      </c>
      <c r="C23" s="25" t="s">
        <v>39</v>
      </c>
      <c r="D23" s="26" t="s">
        <v>28</v>
      </c>
      <c r="E23" s="25" t="s">
        <v>41</v>
      </c>
      <c r="F23" s="25" t="s">
        <v>30</v>
      </c>
      <c r="G23" s="28">
        <v>2</v>
      </c>
      <c r="H23" s="29">
        <v>1</v>
      </c>
      <c r="I23" s="29">
        <v>1</v>
      </c>
      <c r="J23" s="29">
        <v>1</v>
      </c>
      <c r="K23" s="36" t="s">
        <v>42</v>
      </c>
    </row>
    <row r="24" spans="1:12" s="21" customFormat="1" ht="39" x14ac:dyDescent="0.25">
      <c r="A24" s="25">
        <v>201</v>
      </c>
      <c r="B24" s="25" t="s">
        <v>21</v>
      </c>
      <c r="C24" s="25" t="s">
        <v>39</v>
      </c>
      <c r="D24" s="26" t="s">
        <v>28</v>
      </c>
      <c r="E24" s="25" t="s">
        <v>43</v>
      </c>
      <c r="F24" s="25" t="s">
        <v>30</v>
      </c>
      <c r="G24" s="28">
        <v>0</v>
      </c>
      <c r="H24" s="29">
        <v>1</v>
      </c>
      <c r="I24" s="29">
        <v>1</v>
      </c>
      <c r="J24" s="29">
        <v>1</v>
      </c>
      <c r="K24" s="36" t="s">
        <v>44</v>
      </c>
    </row>
    <row r="25" spans="1:12" s="21" customFormat="1" ht="39" x14ac:dyDescent="0.25">
      <c r="A25" s="25">
        <v>201</v>
      </c>
      <c r="B25" s="25" t="s">
        <v>21</v>
      </c>
      <c r="C25" s="25" t="s">
        <v>45</v>
      </c>
      <c r="D25" s="26" t="s">
        <v>28</v>
      </c>
      <c r="E25" s="25" t="s">
        <v>46</v>
      </c>
      <c r="F25" s="25" t="s">
        <v>30</v>
      </c>
      <c r="G25" s="28">
        <v>1</v>
      </c>
      <c r="H25" s="29">
        <v>1</v>
      </c>
      <c r="I25" s="29">
        <v>1</v>
      </c>
      <c r="J25" s="29">
        <v>1</v>
      </c>
      <c r="K25" s="36" t="s">
        <v>47</v>
      </c>
    </row>
    <row r="26" spans="1:12" s="21" customFormat="1" ht="39" x14ac:dyDescent="0.25">
      <c r="A26" s="25">
        <v>201</v>
      </c>
      <c r="B26" s="25" t="s">
        <v>21</v>
      </c>
      <c r="C26" s="25" t="s">
        <v>48</v>
      </c>
      <c r="D26" s="26" t="s">
        <v>28</v>
      </c>
      <c r="E26" s="25" t="s">
        <v>49</v>
      </c>
      <c r="F26" s="25" t="s">
        <v>30</v>
      </c>
      <c r="G26" s="31" t="s">
        <v>31</v>
      </c>
      <c r="H26" s="32">
        <v>1</v>
      </c>
      <c r="I26" s="32">
        <v>1</v>
      </c>
      <c r="J26" s="32"/>
      <c r="K26" s="33"/>
    </row>
    <row r="27" spans="1:12" s="21" customFormat="1" ht="110.25" customHeight="1" x14ac:dyDescent="0.25">
      <c r="A27" s="25">
        <v>201</v>
      </c>
      <c r="B27" s="25" t="s">
        <v>21</v>
      </c>
      <c r="C27" s="25" t="s">
        <v>50</v>
      </c>
      <c r="D27" s="25" t="s">
        <v>51</v>
      </c>
      <c r="E27" s="25" t="s">
        <v>52</v>
      </c>
      <c r="F27" s="25" t="s">
        <v>53</v>
      </c>
      <c r="G27" s="25" t="s">
        <v>54</v>
      </c>
      <c r="H27" s="29">
        <v>1</v>
      </c>
      <c r="I27" s="29">
        <v>1</v>
      </c>
      <c r="J27" s="29">
        <v>1</v>
      </c>
      <c r="K27" s="29"/>
      <c r="L27" s="37"/>
    </row>
    <row r="28" spans="1:12" s="21" customFormat="1" ht="64.5" x14ac:dyDescent="0.25">
      <c r="A28" s="25">
        <v>201</v>
      </c>
      <c r="B28" s="25" t="s">
        <v>21</v>
      </c>
      <c r="C28" s="25" t="s">
        <v>55</v>
      </c>
      <c r="D28" s="25" t="s">
        <v>51</v>
      </c>
      <c r="E28" s="25" t="s">
        <v>56</v>
      </c>
      <c r="F28" s="25" t="s">
        <v>57</v>
      </c>
      <c r="G28" s="25" t="s">
        <v>58</v>
      </c>
      <c r="H28" s="29">
        <v>1</v>
      </c>
      <c r="I28" s="29">
        <v>1</v>
      </c>
      <c r="J28" s="29">
        <v>1</v>
      </c>
      <c r="K28" s="29"/>
    </row>
    <row r="29" spans="1:12" s="21" customFormat="1" ht="77.25" x14ac:dyDescent="0.25">
      <c r="A29" s="25">
        <v>201</v>
      </c>
      <c r="B29" s="25" t="s">
        <v>21</v>
      </c>
      <c r="C29" s="25" t="s">
        <v>55</v>
      </c>
      <c r="D29" s="25" t="s">
        <v>51</v>
      </c>
      <c r="E29" s="25" t="s">
        <v>59</v>
      </c>
      <c r="F29" s="25" t="s">
        <v>60</v>
      </c>
      <c r="G29" s="25" t="s">
        <v>61</v>
      </c>
      <c r="H29" s="29">
        <v>1</v>
      </c>
      <c r="I29" s="29">
        <v>1</v>
      </c>
      <c r="J29" s="29">
        <v>1</v>
      </c>
      <c r="K29" s="29"/>
    </row>
    <row r="30" spans="1:12" s="21" customFormat="1" ht="141" x14ac:dyDescent="0.25">
      <c r="A30" s="25">
        <v>201</v>
      </c>
      <c r="B30" s="25" t="s">
        <v>21</v>
      </c>
      <c r="C30" s="25" t="s">
        <v>62</v>
      </c>
      <c r="D30" s="26" t="s">
        <v>28</v>
      </c>
      <c r="E30" s="25" t="s">
        <v>63</v>
      </c>
      <c r="F30" s="25" t="s">
        <v>64</v>
      </c>
      <c r="G30" s="25" t="s">
        <v>65</v>
      </c>
      <c r="H30" s="29">
        <v>1</v>
      </c>
      <c r="I30" s="29">
        <v>1</v>
      </c>
      <c r="J30" s="29">
        <v>1</v>
      </c>
      <c r="K30" s="30"/>
    </row>
    <row r="31" spans="1:12" s="21" customFormat="1" ht="141" x14ac:dyDescent="0.25">
      <c r="A31" s="25">
        <v>201</v>
      </c>
      <c r="B31" s="25" t="s">
        <v>21</v>
      </c>
      <c r="C31" s="25" t="s">
        <v>62</v>
      </c>
      <c r="D31" s="26" t="s">
        <v>28</v>
      </c>
      <c r="E31" s="25" t="s">
        <v>66</v>
      </c>
      <c r="F31" s="25" t="s">
        <v>64</v>
      </c>
      <c r="G31" s="25" t="s">
        <v>65</v>
      </c>
      <c r="H31" s="29">
        <v>1</v>
      </c>
      <c r="I31" s="29">
        <v>1</v>
      </c>
      <c r="J31" s="38">
        <v>1</v>
      </c>
      <c r="K31" s="30" t="s">
        <v>67</v>
      </c>
    </row>
    <row r="32" spans="1:12" s="42" customFormat="1" ht="90" x14ac:dyDescent="0.25">
      <c r="A32" s="26">
        <v>201</v>
      </c>
      <c r="B32" s="26" t="s">
        <v>21</v>
      </c>
      <c r="C32" s="26" t="s">
        <v>68</v>
      </c>
      <c r="D32" s="26" t="s">
        <v>23</v>
      </c>
      <c r="E32" s="26" t="s">
        <v>69</v>
      </c>
      <c r="F32" s="26" t="s">
        <v>70</v>
      </c>
      <c r="G32" s="39" t="s">
        <v>71</v>
      </c>
      <c r="H32" s="40">
        <v>1</v>
      </c>
      <c r="I32" s="40">
        <v>1</v>
      </c>
      <c r="J32" s="29">
        <v>1</v>
      </c>
      <c r="K32" s="41" t="s">
        <v>72</v>
      </c>
    </row>
    <row r="33" spans="1:13" s="21" customFormat="1" ht="90.75" x14ac:dyDescent="0.3">
      <c r="A33" s="25">
        <v>201</v>
      </c>
      <c r="B33" s="25" t="s">
        <v>21</v>
      </c>
      <c r="C33" s="25" t="s">
        <v>73</v>
      </c>
      <c r="D33" s="26" t="s">
        <v>23</v>
      </c>
      <c r="E33" s="25" t="s">
        <v>74</v>
      </c>
      <c r="F33" s="25" t="s">
        <v>30</v>
      </c>
      <c r="G33" s="25">
        <v>4</v>
      </c>
      <c r="H33" s="29">
        <v>1</v>
      </c>
      <c r="I33" s="29">
        <v>1</v>
      </c>
      <c r="J33" s="29">
        <v>1</v>
      </c>
      <c r="K33" s="30" t="s">
        <v>75</v>
      </c>
      <c r="L33" s="43"/>
    </row>
    <row r="34" spans="1:13" s="21" customFormat="1" ht="39.75" x14ac:dyDescent="0.3">
      <c r="A34" s="25">
        <v>201</v>
      </c>
      <c r="B34" s="25" t="s">
        <v>21</v>
      </c>
      <c r="C34" s="25" t="s">
        <v>76</v>
      </c>
      <c r="D34" s="26" t="s">
        <v>28</v>
      </c>
      <c r="E34" s="25" t="s">
        <v>77</v>
      </c>
      <c r="F34" s="25" t="s">
        <v>30</v>
      </c>
      <c r="G34" s="25">
        <v>2</v>
      </c>
      <c r="H34" s="29">
        <v>1</v>
      </c>
      <c r="I34" s="29">
        <v>1</v>
      </c>
      <c r="J34" s="29">
        <v>1</v>
      </c>
      <c r="K34" s="30" t="s">
        <v>78</v>
      </c>
      <c r="L34" s="43"/>
    </row>
    <row r="35" spans="1:13" s="21" customFormat="1" ht="45" x14ac:dyDescent="0.25">
      <c r="A35" s="25">
        <v>201</v>
      </c>
      <c r="B35" s="25" t="s">
        <v>21</v>
      </c>
      <c r="C35" s="25" t="s">
        <v>79</v>
      </c>
      <c r="D35" s="26" t="s">
        <v>28</v>
      </c>
      <c r="E35" s="25" t="s">
        <v>77</v>
      </c>
      <c r="F35" s="25" t="s">
        <v>30</v>
      </c>
      <c r="G35" s="25">
        <v>2</v>
      </c>
      <c r="H35" s="29">
        <v>1</v>
      </c>
      <c r="I35" s="29">
        <v>1</v>
      </c>
      <c r="J35" s="29">
        <v>1</v>
      </c>
      <c r="K35" s="30" t="s">
        <v>80</v>
      </c>
    </row>
    <row r="36" spans="1:13" s="21" customFormat="1" ht="64.5" x14ac:dyDescent="0.25">
      <c r="A36" s="25">
        <v>201</v>
      </c>
      <c r="B36" s="25" t="s">
        <v>21</v>
      </c>
      <c r="C36" s="25" t="s">
        <v>81</v>
      </c>
      <c r="D36" s="26" t="s">
        <v>28</v>
      </c>
      <c r="E36" s="25" t="s">
        <v>82</v>
      </c>
      <c r="F36" s="25" t="s">
        <v>83</v>
      </c>
      <c r="G36" s="28" t="s">
        <v>84</v>
      </c>
      <c r="H36" s="29">
        <v>1</v>
      </c>
      <c r="I36" s="29">
        <v>1</v>
      </c>
      <c r="J36" s="29">
        <v>1</v>
      </c>
      <c r="K36" s="30" t="s">
        <v>85</v>
      </c>
    </row>
    <row r="37" spans="1:13" s="21" customFormat="1" ht="90.75" x14ac:dyDescent="0.3">
      <c r="A37" s="25">
        <v>201</v>
      </c>
      <c r="B37" s="25" t="s">
        <v>21</v>
      </c>
      <c r="C37" s="25" t="s">
        <v>86</v>
      </c>
      <c r="D37" s="26" t="s">
        <v>28</v>
      </c>
      <c r="E37" s="25" t="s">
        <v>87</v>
      </c>
      <c r="F37" s="25" t="s">
        <v>88</v>
      </c>
      <c r="G37" s="25">
        <v>3</v>
      </c>
      <c r="H37" s="29">
        <v>1</v>
      </c>
      <c r="I37" s="29">
        <v>1</v>
      </c>
      <c r="J37" s="29">
        <v>1</v>
      </c>
      <c r="K37" s="30" t="s">
        <v>89</v>
      </c>
      <c r="L37" s="43"/>
    </row>
    <row r="38" spans="1:13" s="21" customFormat="1" ht="90.75" x14ac:dyDescent="0.3">
      <c r="A38" s="25">
        <v>201</v>
      </c>
      <c r="B38" s="25" t="s">
        <v>21</v>
      </c>
      <c r="C38" s="25" t="s">
        <v>86</v>
      </c>
      <c r="D38" s="26" t="s">
        <v>28</v>
      </c>
      <c r="E38" s="25" t="s">
        <v>90</v>
      </c>
      <c r="F38" s="25" t="s">
        <v>91</v>
      </c>
      <c r="G38" s="25">
        <v>3</v>
      </c>
      <c r="H38" s="29">
        <v>1</v>
      </c>
      <c r="I38" s="29">
        <v>1</v>
      </c>
      <c r="J38" s="29">
        <v>1</v>
      </c>
      <c r="K38" s="30" t="s">
        <v>92</v>
      </c>
      <c r="L38" s="43"/>
    </row>
    <row r="39" spans="1:13" s="21" customFormat="1" ht="45.75" x14ac:dyDescent="0.3">
      <c r="A39" s="25">
        <v>201</v>
      </c>
      <c r="B39" s="25" t="s">
        <v>21</v>
      </c>
      <c r="C39" s="25" t="s">
        <v>93</v>
      </c>
      <c r="D39" s="26" t="s">
        <v>28</v>
      </c>
      <c r="E39" s="25" t="s">
        <v>94</v>
      </c>
      <c r="F39" s="25" t="s">
        <v>95</v>
      </c>
      <c r="G39" s="25">
        <v>6</v>
      </c>
      <c r="H39" s="29">
        <v>1</v>
      </c>
      <c r="I39" s="29">
        <v>1</v>
      </c>
      <c r="J39" s="29">
        <v>1</v>
      </c>
      <c r="K39" s="30" t="s">
        <v>96</v>
      </c>
      <c r="L39" s="43"/>
    </row>
    <row r="40" spans="1:13" s="21" customFormat="1" ht="54.75" customHeight="1" x14ac:dyDescent="0.25">
      <c r="A40" s="25">
        <v>201</v>
      </c>
      <c r="B40" s="25" t="s">
        <v>21</v>
      </c>
      <c r="C40" s="25" t="s">
        <v>97</v>
      </c>
      <c r="D40" s="25" t="s">
        <v>51</v>
      </c>
      <c r="E40" s="26" t="s">
        <v>98</v>
      </c>
      <c r="F40" s="25" t="s">
        <v>99</v>
      </c>
      <c r="G40" s="25" t="s">
        <v>100</v>
      </c>
      <c r="H40" s="29">
        <v>1</v>
      </c>
      <c r="I40" s="29">
        <v>1</v>
      </c>
      <c r="J40" s="29">
        <v>1</v>
      </c>
      <c r="K40" s="29"/>
    </row>
    <row r="41" spans="1:13" s="21" customFormat="1" ht="45.75" x14ac:dyDescent="0.3">
      <c r="A41" s="25">
        <v>201</v>
      </c>
      <c r="B41" s="25" t="s">
        <v>21</v>
      </c>
      <c r="C41" s="25" t="s">
        <v>101</v>
      </c>
      <c r="D41" s="26" t="s">
        <v>102</v>
      </c>
      <c r="E41" s="25" t="s">
        <v>103</v>
      </c>
      <c r="F41" s="25" t="s">
        <v>104</v>
      </c>
      <c r="G41" s="25">
        <v>24</v>
      </c>
      <c r="H41" s="29">
        <v>1</v>
      </c>
      <c r="I41" s="29">
        <v>1</v>
      </c>
      <c r="J41" s="29">
        <v>1</v>
      </c>
      <c r="K41" s="30" t="s">
        <v>105</v>
      </c>
      <c r="M41" s="43"/>
    </row>
    <row r="42" spans="1:13" s="21" customFormat="1" ht="65.25" x14ac:dyDescent="0.3">
      <c r="A42" s="25">
        <v>201</v>
      </c>
      <c r="B42" s="25" t="s">
        <v>21</v>
      </c>
      <c r="C42" s="25" t="s">
        <v>106</v>
      </c>
      <c r="D42" s="26" t="s">
        <v>28</v>
      </c>
      <c r="E42" s="25" t="s">
        <v>107</v>
      </c>
      <c r="F42" s="25" t="s">
        <v>30</v>
      </c>
      <c r="G42" s="25">
        <v>28</v>
      </c>
      <c r="H42" s="29">
        <v>1</v>
      </c>
      <c r="I42" s="29">
        <v>1</v>
      </c>
      <c r="J42" s="29">
        <v>1</v>
      </c>
      <c r="K42" s="29" t="s">
        <v>108</v>
      </c>
      <c r="L42" s="43"/>
    </row>
    <row r="43" spans="1:13" s="21" customFormat="1" ht="90.75" x14ac:dyDescent="0.3">
      <c r="A43" s="25">
        <v>201</v>
      </c>
      <c r="B43" s="25" t="s">
        <v>21</v>
      </c>
      <c r="C43" s="25" t="s">
        <v>109</v>
      </c>
      <c r="D43" s="26" t="s">
        <v>28</v>
      </c>
      <c r="E43" s="25" t="s">
        <v>110</v>
      </c>
      <c r="F43" s="25" t="s">
        <v>111</v>
      </c>
      <c r="G43" s="25">
        <v>0</v>
      </c>
      <c r="H43" s="29">
        <v>1</v>
      </c>
      <c r="I43" s="29">
        <v>1</v>
      </c>
      <c r="J43" s="29">
        <v>1</v>
      </c>
      <c r="K43" s="30" t="s">
        <v>112</v>
      </c>
      <c r="L43" s="43"/>
    </row>
    <row r="44" spans="1:13" s="21" customFormat="1" ht="60" x14ac:dyDescent="0.25">
      <c r="A44" s="25">
        <v>201</v>
      </c>
      <c r="B44" s="25" t="s">
        <v>21</v>
      </c>
      <c r="C44" s="25" t="s">
        <v>113</v>
      </c>
      <c r="D44" s="26" t="s">
        <v>102</v>
      </c>
      <c r="E44" s="25" t="s">
        <v>114</v>
      </c>
      <c r="F44" s="25" t="s">
        <v>115</v>
      </c>
      <c r="G44" s="25">
        <v>0</v>
      </c>
      <c r="H44" s="29">
        <v>1</v>
      </c>
      <c r="I44" s="29">
        <v>1</v>
      </c>
      <c r="J44" s="29">
        <v>1</v>
      </c>
      <c r="K44" s="30" t="s">
        <v>116</v>
      </c>
    </row>
    <row r="45" spans="1:13" s="21" customFormat="1" ht="45" x14ac:dyDescent="0.25">
      <c r="A45" s="25">
        <v>201</v>
      </c>
      <c r="B45" s="25" t="s">
        <v>21</v>
      </c>
      <c r="C45" s="25" t="s">
        <v>117</v>
      </c>
      <c r="D45" s="26" t="s">
        <v>102</v>
      </c>
      <c r="E45" s="25" t="s">
        <v>118</v>
      </c>
      <c r="F45" s="25" t="s">
        <v>119</v>
      </c>
      <c r="G45" s="25">
        <v>80</v>
      </c>
      <c r="H45" s="29">
        <v>1</v>
      </c>
      <c r="I45" s="29">
        <v>1</v>
      </c>
      <c r="J45" s="29">
        <v>1</v>
      </c>
      <c r="K45" s="30" t="s">
        <v>120</v>
      </c>
    </row>
    <row r="46" spans="1:13" ht="51.75" x14ac:dyDescent="0.25">
      <c r="A46" s="25">
        <v>201</v>
      </c>
      <c r="B46" s="25" t="s">
        <v>21</v>
      </c>
      <c r="C46" s="25" t="s">
        <v>121</v>
      </c>
      <c r="D46" s="26" t="s">
        <v>102</v>
      </c>
      <c r="E46" s="25" t="s">
        <v>122</v>
      </c>
      <c r="F46" s="25" t="s">
        <v>123</v>
      </c>
      <c r="G46" s="25">
        <v>1</v>
      </c>
      <c r="H46" s="29">
        <v>1</v>
      </c>
      <c r="I46" s="29">
        <v>1</v>
      </c>
      <c r="J46" s="29">
        <v>1</v>
      </c>
      <c r="K46" s="30" t="s">
        <v>124</v>
      </c>
    </row>
    <row r="47" spans="1:13" ht="39" x14ac:dyDescent="0.25">
      <c r="A47" s="25">
        <v>201</v>
      </c>
      <c r="B47" s="25" t="s">
        <v>21</v>
      </c>
      <c r="C47" s="25" t="s">
        <v>125</v>
      </c>
      <c r="D47" s="26" t="s">
        <v>28</v>
      </c>
      <c r="E47" s="25" t="s">
        <v>126</v>
      </c>
      <c r="F47" s="25" t="s">
        <v>127</v>
      </c>
      <c r="G47" s="26">
        <v>3</v>
      </c>
      <c r="H47" s="29">
        <v>1</v>
      </c>
      <c r="I47" s="29">
        <v>1</v>
      </c>
      <c r="J47" s="29">
        <v>1</v>
      </c>
      <c r="K47" s="26" t="s">
        <v>128</v>
      </c>
    </row>
    <row r="48" spans="1:13" ht="75" x14ac:dyDescent="0.25">
      <c r="A48" s="25">
        <v>201</v>
      </c>
      <c r="B48" s="25" t="s">
        <v>21</v>
      </c>
      <c r="C48" s="25" t="s">
        <v>129</v>
      </c>
      <c r="D48" s="26" t="s">
        <v>23</v>
      </c>
      <c r="E48" s="25" t="s">
        <v>130</v>
      </c>
      <c r="F48" s="44" t="s">
        <v>131</v>
      </c>
      <c r="G48" s="45" t="s">
        <v>132</v>
      </c>
      <c r="H48" s="29">
        <v>1</v>
      </c>
      <c r="I48" s="29">
        <v>1</v>
      </c>
      <c r="J48" s="29">
        <v>1</v>
      </c>
      <c r="K48" s="30" t="s">
        <v>133</v>
      </c>
    </row>
    <row r="49" spans="1:16" ht="39.75" x14ac:dyDescent="0.3">
      <c r="A49" s="25">
        <v>201</v>
      </c>
      <c r="B49" s="25" t="s">
        <v>21</v>
      </c>
      <c r="C49" s="25" t="s">
        <v>129</v>
      </c>
      <c r="D49" s="26" t="s">
        <v>23</v>
      </c>
      <c r="E49" s="25" t="s">
        <v>134</v>
      </c>
      <c r="F49" s="25" t="s">
        <v>135</v>
      </c>
      <c r="G49" s="25">
        <v>0</v>
      </c>
      <c r="H49" s="29">
        <v>1</v>
      </c>
      <c r="I49" s="29">
        <v>1</v>
      </c>
      <c r="J49" s="29">
        <v>1</v>
      </c>
      <c r="K49" s="29" t="s">
        <v>136</v>
      </c>
      <c r="L49" s="43"/>
    </row>
    <row r="50" spans="1:16" ht="39.75" x14ac:dyDescent="0.3">
      <c r="A50" s="25">
        <v>201</v>
      </c>
      <c r="B50" s="25" t="s">
        <v>21</v>
      </c>
      <c r="C50" s="25" t="s">
        <v>129</v>
      </c>
      <c r="D50" s="26" t="s">
        <v>23</v>
      </c>
      <c r="E50" s="25" t="s">
        <v>137</v>
      </c>
      <c r="F50" s="25" t="s">
        <v>138</v>
      </c>
      <c r="G50" s="28" t="s">
        <v>139</v>
      </c>
      <c r="H50" s="29">
        <v>1</v>
      </c>
      <c r="I50" s="29">
        <v>1</v>
      </c>
      <c r="J50" s="29">
        <v>1</v>
      </c>
      <c r="K50" s="30" t="s">
        <v>140</v>
      </c>
      <c r="L50" s="43"/>
    </row>
    <row r="51" spans="1:16" ht="39.75" x14ac:dyDescent="0.3">
      <c r="A51" s="25">
        <v>201</v>
      </c>
      <c r="B51" s="25" t="s">
        <v>21</v>
      </c>
      <c r="C51" s="25" t="s">
        <v>129</v>
      </c>
      <c r="D51" s="26" t="s">
        <v>23</v>
      </c>
      <c r="E51" s="25" t="s">
        <v>141</v>
      </c>
      <c r="F51" s="25" t="s">
        <v>142</v>
      </c>
      <c r="G51" s="28" t="s">
        <v>143</v>
      </c>
      <c r="H51" s="29">
        <v>1</v>
      </c>
      <c r="I51" s="29">
        <v>1</v>
      </c>
      <c r="J51" s="29">
        <v>1</v>
      </c>
      <c r="K51" s="29" t="s">
        <v>144</v>
      </c>
      <c r="L51" s="43"/>
    </row>
    <row r="52" spans="1:16" ht="39.75" x14ac:dyDescent="0.3">
      <c r="A52" s="25">
        <v>201</v>
      </c>
      <c r="B52" s="25" t="s">
        <v>21</v>
      </c>
      <c r="C52" s="25" t="s">
        <v>129</v>
      </c>
      <c r="D52" s="26" t="s">
        <v>23</v>
      </c>
      <c r="E52" s="25" t="s">
        <v>145</v>
      </c>
      <c r="F52" s="25" t="s">
        <v>146</v>
      </c>
      <c r="G52" s="25">
        <v>18</v>
      </c>
      <c r="H52" s="29">
        <v>1</v>
      </c>
      <c r="I52" s="29">
        <v>1</v>
      </c>
      <c r="J52" s="29">
        <v>1</v>
      </c>
      <c r="K52" s="30" t="s">
        <v>108</v>
      </c>
      <c r="L52" s="43"/>
    </row>
    <row r="53" spans="1:16" ht="60.75" x14ac:dyDescent="0.3">
      <c r="A53" s="25">
        <v>201</v>
      </c>
      <c r="B53" s="25" t="s">
        <v>21</v>
      </c>
      <c r="C53" s="25" t="s">
        <v>129</v>
      </c>
      <c r="D53" s="26" t="s">
        <v>23</v>
      </c>
      <c r="E53" s="25" t="s">
        <v>147</v>
      </c>
      <c r="F53" s="25" t="s">
        <v>148</v>
      </c>
      <c r="G53" s="28" t="s">
        <v>149</v>
      </c>
      <c r="H53" s="29">
        <v>1</v>
      </c>
      <c r="I53" s="29">
        <v>1</v>
      </c>
      <c r="J53" s="29">
        <v>1</v>
      </c>
      <c r="K53" s="30" t="s">
        <v>150</v>
      </c>
      <c r="L53" s="43"/>
    </row>
    <row r="54" spans="1:16" ht="90.75" x14ac:dyDescent="0.3">
      <c r="A54" s="25"/>
      <c r="B54" s="25" t="s">
        <v>21</v>
      </c>
      <c r="C54" s="25" t="s">
        <v>129</v>
      </c>
      <c r="D54" s="26" t="s">
        <v>28</v>
      </c>
      <c r="E54" s="25" t="s">
        <v>151</v>
      </c>
      <c r="F54" s="25" t="s">
        <v>30</v>
      </c>
      <c r="G54" s="25">
        <v>0</v>
      </c>
      <c r="H54" s="29">
        <v>1</v>
      </c>
      <c r="I54" s="29">
        <v>1</v>
      </c>
      <c r="J54" s="29">
        <v>1</v>
      </c>
      <c r="K54" s="29" t="s">
        <v>152</v>
      </c>
      <c r="L54" s="43"/>
    </row>
    <row r="55" spans="1:16" ht="39" x14ac:dyDescent="0.25">
      <c r="A55" s="25">
        <v>201</v>
      </c>
      <c r="B55" s="25" t="s">
        <v>21</v>
      </c>
      <c r="C55" s="25" t="s">
        <v>153</v>
      </c>
      <c r="D55" s="25" t="s">
        <v>102</v>
      </c>
      <c r="E55" s="25" t="s">
        <v>154</v>
      </c>
      <c r="F55" s="25" t="s">
        <v>155</v>
      </c>
      <c r="G55" s="28" t="s">
        <v>156</v>
      </c>
      <c r="H55" s="29">
        <v>1</v>
      </c>
      <c r="I55" s="29">
        <v>1</v>
      </c>
      <c r="J55" s="29">
        <v>1</v>
      </c>
      <c r="K55" s="29" t="s">
        <v>157</v>
      </c>
    </row>
    <row r="56" spans="1:16" ht="92.25" customHeight="1" x14ac:dyDescent="0.3">
      <c r="A56" s="25">
        <v>201</v>
      </c>
      <c r="B56" s="25" t="s">
        <v>21</v>
      </c>
      <c r="C56" s="25" t="s">
        <v>158</v>
      </c>
      <c r="D56" s="26" t="s">
        <v>28</v>
      </c>
      <c r="E56" s="25" t="s">
        <v>159</v>
      </c>
      <c r="F56" s="46" t="s">
        <v>160</v>
      </c>
      <c r="G56" s="47" t="s">
        <v>161</v>
      </c>
      <c r="H56" s="29">
        <v>1</v>
      </c>
      <c r="I56" s="29">
        <v>1</v>
      </c>
      <c r="J56" s="29">
        <v>1</v>
      </c>
      <c r="K56" s="30" t="s">
        <v>162</v>
      </c>
      <c r="L56" s="43"/>
      <c r="M56" s="48"/>
    </row>
    <row r="57" spans="1:16" ht="39" x14ac:dyDescent="0.25">
      <c r="A57" s="25">
        <v>201</v>
      </c>
      <c r="B57" s="25" t="s">
        <v>21</v>
      </c>
      <c r="C57" s="25" t="s">
        <v>163</v>
      </c>
      <c r="D57" s="26" t="s">
        <v>28</v>
      </c>
      <c r="E57" s="25" t="s">
        <v>164</v>
      </c>
      <c r="F57" s="44" t="s">
        <v>165</v>
      </c>
      <c r="G57" s="30" t="s">
        <v>166</v>
      </c>
      <c r="H57" s="32">
        <v>1</v>
      </c>
      <c r="I57" s="32">
        <v>1</v>
      </c>
      <c r="J57" s="32"/>
      <c r="K57" s="32"/>
    </row>
    <row r="58" spans="1:16" s="21" customFormat="1" ht="87.75" customHeight="1" x14ac:dyDescent="0.3">
      <c r="A58" s="25">
        <v>201</v>
      </c>
      <c r="B58" s="25" t="s">
        <v>21</v>
      </c>
      <c r="C58" s="25" t="s">
        <v>167</v>
      </c>
      <c r="D58" s="26" t="s">
        <v>28</v>
      </c>
      <c r="E58" s="25" t="s">
        <v>168</v>
      </c>
      <c r="F58" s="25" t="s">
        <v>169</v>
      </c>
      <c r="G58" s="25" t="s">
        <v>170</v>
      </c>
      <c r="H58" s="29">
        <v>1</v>
      </c>
      <c r="I58" s="29">
        <v>1</v>
      </c>
      <c r="J58" s="29">
        <v>1</v>
      </c>
      <c r="K58" s="30"/>
      <c r="L58" s="43"/>
    </row>
    <row r="59" spans="1:16" s="21" customFormat="1" ht="52.5" x14ac:dyDescent="0.3">
      <c r="A59" s="25">
        <v>201</v>
      </c>
      <c r="B59" s="25" t="s">
        <v>21</v>
      </c>
      <c r="C59" s="25" t="s">
        <v>171</v>
      </c>
      <c r="D59" s="26" t="s">
        <v>23</v>
      </c>
      <c r="E59" s="25" t="s">
        <v>172</v>
      </c>
      <c r="F59" s="25" t="s">
        <v>173</v>
      </c>
      <c r="G59" s="28" t="s">
        <v>174</v>
      </c>
      <c r="H59" s="29">
        <v>1</v>
      </c>
      <c r="I59" s="29">
        <v>1</v>
      </c>
      <c r="J59" s="29">
        <v>1</v>
      </c>
      <c r="K59" s="30" t="s">
        <v>175</v>
      </c>
      <c r="L59" s="43"/>
    </row>
    <row r="60" spans="1:16" ht="39" x14ac:dyDescent="0.25">
      <c r="A60" s="25">
        <v>201</v>
      </c>
      <c r="B60" s="25" t="s">
        <v>21</v>
      </c>
      <c r="C60" s="25" t="s">
        <v>176</v>
      </c>
      <c r="D60" s="26" t="s">
        <v>23</v>
      </c>
      <c r="E60" s="25" t="s">
        <v>177</v>
      </c>
      <c r="F60" s="25" t="s">
        <v>178</v>
      </c>
      <c r="G60" s="28" t="s">
        <v>179</v>
      </c>
      <c r="H60" s="29">
        <v>1</v>
      </c>
      <c r="I60" s="29">
        <v>1</v>
      </c>
      <c r="J60" s="29">
        <v>1</v>
      </c>
      <c r="K60" s="29" t="s">
        <v>108</v>
      </c>
    </row>
    <row r="61" spans="1:16" ht="45.75" x14ac:dyDescent="0.3">
      <c r="A61" s="25">
        <v>201</v>
      </c>
      <c r="B61" s="25" t="s">
        <v>21</v>
      </c>
      <c r="C61" s="25" t="s">
        <v>176</v>
      </c>
      <c r="D61" s="26" t="s">
        <v>23</v>
      </c>
      <c r="E61" s="25" t="s">
        <v>180</v>
      </c>
      <c r="F61" s="25" t="s">
        <v>181</v>
      </c>
      <c r="G61" s="25">
        <v>3</v>
      </c>
      <c r="H61" s="29">
        <v>1</v>
      </c>
      <c r="I61" s="29">
        <v>1</v>
      </c>
      <c r="J61" s="29">
        <v>1</v>
      </c>
      <c r="K61" s="41" t="s">
        <v>182</v>
      </c>
      <c r="L61" s="49"/>
      <c r="M61" s="43"/>
      <c r="N61" s="21"/>
      <c r="O61" s="21"/>
      <c r="P61" s="21"/>
    </row>
    <row r="62" spans="1:16" ht="39.75" x14ac:dyDescent="0.3">
      <c r="A62" s="25">
        <v>201</v>
      </c>
      <c r="B62" s="25" t="s">
        <v>21</v>
      </c>
      <c r="C62" s="25" t="s">
        <v>176</v>
      </c>
      <c r="D62" s="26" t="s">
        <v>23</v>
      </c>
      <c r="E62" s="25" t="s">
        <v>183</v>
      </c>
      <c r="F62" s="25" t="s">
        <v>184</v>
      </c>
      <c r="G62" s="25">
        <v>1</v>
      </c>
      <c r="H62" s="29">
        <v>1</v>
      </c>
      <c r="I62" s="29">
        <v>1</v>
      </c>
      <c r="J62" s="29">
        <v>1</v>
      </c>
      <c r="K62" s="30" t="s">
        <v>185</v>
      </c>
      <c r="L62" s="43"/>
    </row>
    <row r="63" spans="1:16" ht="52.5" x14ac:dyDescent="0.3">
      <c r="A63" s="25">
        <v>201</v>
      </c>
      <c r="B63" s="25" t="s">
        <v>21</v>
      </c>
      <c r="C63" s="25" t="s">
        <v>176</v>
      </c>
      <c r="D63" s="26" t="s">
        <v>23</v>
      </c>
      <c r="E63" s="25" t="s">
        <v>186</v>
      </c>
      <c r="F63" s="25" t="s">
        <v>187</v>
      </c>
      <c r="G63" s="25" t="s">
        <v>188</v>
      </c>
      <c r="H63" s="29">
        <v>1</v>
      </c>
      <c r="I63" s="29">
        <v>1</v>
      </c>
      <c r="J63" s="29">
        <v>1</v>
      </c>
      <c r="K63" s="29"/>
      <c r="L63" s="43"/>
    </row>
    <row r="64" spans="1:16" ht="45.75" x14ac:dyDescent="0.3">
      <c r="A64" s="25">
        <v>201</v>
      </c>
      <c r="B64" s="25" t="s">
        <v>21</v>
      </c>
      <c r="C64" s="25" t="s">
        <v>189</v>
      </c>
      <c r="D64" s="26" t="s">
        <v>23</v>
      </c>
      <c r="E64" s="25" t="s">
        <v>190</v>
      </c>
      <c r="F64" s="25" t="s">
        <v>191</v>
      </c>
      <c r="G64" s="25">
        <v>3</v>
      </c>
      <c r="H64" s="29">
        <v>1</v>
      </c>
      <c r="I64" s="29">
        <v>1</v>
      </c>
      <c r="J64" s="29">
        <v>1</v>
      </c>
      <c r="K64" s="30" t="s">
        <v>192</v>
      </c>
      <c r="L64" s="43"/>
    </row>
    <row r="65" spans="1:14" ht="135.75" x14ac:dyDescent="0.3">
      <c r="A65" s="25">
        <v>201</v>
      </c>
      <c r="B65" s="25" t="s">
        <v>21</v>
      </c>
      <c r="C65" s="25" t="s">
        <v>189</v>
      </c>
      <c r="D65" s="26" t="s">
        <v>28</v>
      </c>
      <c r="E65" s="25" t="s">
        <v>193</v>
      </c>
      <c r="F65" s="25" t="s">
        <v>194</v>
      </c>
      <c r="G65" s="50">
        <v>2333</v>
      </c>
      <c r="H65" s="29">
        <v>1</v>
      </c>
      <c r="I65" s="29">
        <v>1</v>
      </c>
      <c r="J65" s="29">
        <v>1</v>
      </c>
      <c r="K65" s="30" t="s">
        <v>195</v>
      </c>
      <c r="L65" s="43"/>
      <c r="M65" s="48"/>
    </row>
    <row r="66" spans="1:14" ht="48.75" customHeight="1" x14ac:dyDescent="0.3">
      <c r="A66" s="25">
        <v>201</v>
      </c>
      <c r="B66" s="25" t="s">
        <v>21</v>
      </c>
      <c r="C66" s="25" t="s">
        <v>189</v>
      </c>
      <c r="D66" s="26" t="s">
        <v>28</v>
      </c>
      <c r="E66" s="25" t="s">
        <v>196</v>
      </c>
      <c r="F66" s="25" t="s">
        <v>197</v>
      </c>
      <c r="G66" s="25">
        <v>0</v>
      </c>
      <c r="H66" s="29">
        <v>1</v>
      </c>
      <c r="I66" s="29">
        <v>1</v>
      </c>
      <c r="J66" s="29">
        <v>1</v>
      </c>
      <c r="K66" s="30" t="s">
        <v>198</v>
      </c>
      <c r="L66" s="43"/>
    </row>
    <row r="67" spans="1:14" ht="145.5" customHeight="1" x14ac:dyDescent="0.3">
      <c r="A67" s="25">
        <v>201</v>
      </c>
      <c r="B67" s="25" t="s">
        <v>21</v>
      </c>
      <c r="C67" s="25" t="s">
        <v>189</v>
      </c>
      <c r="D67" s="26" t="s">
        <v>28</v>
      </c>
      <c r="E67" s="25" t="s">
        <v>199</v>
      </c>
      <c r="F67" s="25" t="s">
        <v>200</v>
      </c>
      <c r="G67" s="25">
        <v>0</v>
      </c>
      <c r="H67" s="29">
        <v>1</v>
      </c>
      <c r="I67" s="29">
        <v>1</v>
      </c>
      <c r="J67" s="29">
        <v>1</v>
      </c>
      <c r="K67" s="30" t="s">
        <v>201</v>
      </c>
      <c r="L67" s="43"/>
    </row>
    <row r="68" spans="1:14" ht="39.75" x14ac:dyDescent="0.3">
      <c r="A68" s="25">
        <v>201</v>
      </c>
      <c r="B68" s="25" t="s">
        <v>21</v>
      </c>
      <c r="C68" s="25" t="s">
        <v>202</v>
      </c>
      <c r="D68" s="26" t="s">
        <v>28</v>
      </c>
      <c r="E68" s="25" t="s">
        <v>203</v>
      </c>
      <c r="F68" s="25" t="s">
        <v>204</v>
      </c>
      <c r="G68" s="25">
        <v>0</v>
      </c>
      <c r="H68" s="29">
        <v>1</v>
      </c>
      <c r="I68" s="29">
        <v>1</v>
      </c>
      <c r="J68" s="38">
        <v>1</v>
      </c>
      <c r="K68" s="29" t="s">
        <v>198</v>
      </c>
      <c r="L68" s="43"/>
    </row>
    <row r="69" spans="1:14" ht="52.5" x14ac:dyDescent="0.3">
      <c r="A69" s="25">
        <v>201</v>
      </c>
      <c r="B69" s="25" t="s">
        <v>21</v>
      </c>
      <c r="C69" s="25" t="s">
        <v>205</v>
      </c>
      <c r="D69" s="26" t="s">
        <v>102</v>
      </c>
      <c r="E69" s="25" t="s">
        <v>206</v>
      </c>
      <c r="F69" s="25" t="s">
        <v>207</v>
      </c>
      <c r="G69" s="51">
        <v>12</v>
      </c>
      <c r="H69" s="29">
        <v>1</v>
      </c>
      <c r="I69" s="29">
        <v>1</v>
      </c>
      <c r="J69" s="29">
        <v>1</v>
      </c>
      <c r="K69" s="29" t="s">
        <v>208</v>
      </c>
      <c r="L69" s="43"/>
    </row>
    <row r="70" spans="1:14" ht="52.5" x14ac:dyDescent="0.3">
      <c r="A70" s="25">
        <v>201</v>
      </c>
      <c r="B70" s="25" t="s">
        <v>21</v>
      </c>
      <c r="C70" s="25" t="s">
        <v>209</v>
      </c>
      <c r="D70" s="26" t="s">
        <v>102</v>
      </c>
      <c r="E70" s="25" t="s">
        <v>210</v>
      </c>
      <c r="F70" s="25" t="s">
        <v>207</v>
      </c>
      <c r="G70" s="25" t="s">
        <v>211</v>
      </c>
      <c r="H70" s="29">
        <v>1</v>
      </c>
      <c r="I70" s="29">
        <v>1</v>
      </c>
      <c r="J70" s="40">
        <v>0</v>
      </c>
      <c r="K70" s="30"/>
      <c r="L70" s="21"/>
      <c r="M70" s="43"/>
      <c r="N70" s="21"/>
    </row>
    <row r="71" spans="1:14" ht="90" x14ac:dyDescent="0.25">
      <c r="A71" s="26">
        <v>201</v>
      </c>
      <c r="B71" s="26" t="s">
        <v>21</v>
      </c>
      <c r="C71" s="26" t="s">
        <v>212</v>
      </c>
      <c r="D71" s="26" t="s">
        <v>102</v>
      </c>
      <c r="E71" s="26" t="s">
        <v>213</v>
      </c>
      <c r="F71" s="26" t="s">
        <v>214</v>
      </c>
      <c r="G71" s="30" t="s">
        <v>215</v>
      </c>
      <c r="H71" s="40">
        <v>1</v>
      </c>
      <c r="I71" s="40">
        <v>1</v>
      </c>
      <c r="J71" s="29">
        <v>1</v>
      </c>
      <c r="K71" s="30"/>
    </row>
    <row r="72" spans="1:14" ht="51.75" x14ac:dyDescent="0.25">
      <c r="A72" s="26">
        <v>201</v>
      </c>
      <c r="B72" s="26" t="s">
        <v>21</v>
      </c>
      <c r="C72" s="26" t="s">
        <v>216</v>
      </c>
      <c r="D72" s="26" t="s">
        <v>28</v>
      </c>
      <c r="E72" s="26" t="s">
        <v>217</v>
      </c>
      <c r="F72" s="26" t="s">
        <v>218</v>
      </c>
      <c r="G72" s="26">
        <v>1</v>
      </c>
      <c r="H72" s="40">
        <v>1</v>
      </c>
      <c r="I72" s="40">
        <v>1</v>
      </c>
      <c r="J72" s="29">
        <v>1</v>
      </c>
      <c r="K72" s="30"/>
    </row>
    <row r="73" spans="1:14" ht="39" x14ac:dyDescent="0.25">
      <c r="A73" s="26">
        <v>203</v>
      </c>
      <c r="B73" s="26" t="s">
        <v>21</v>
      </c>
      <c r="C73" s="26" t="s">
        <v>219</v>
      </c>
      <c r="D73" s="26" t="s">
        <v>220</v>
      </c>
      <c r="E73" s="26" t="s">
        <v>221</v>
      </c>
      <c r="F73" s="26" t="s">
        <v>222</v>
      </c>
      <c r="G73" s="26" t="s">
        <v>223</v>
      </c>
      <c r="H73" s="40">
        <v>1</v>
      </c>
      <c r="I73" s="40">
        <v>1</v>
      </c>
      <c r="J73" s="29">
        <v>1</v>
      </c>
      <c r="K73" s="29"/>
    </row>
    <row r="74" spans="1:14" ht="39" x14ac:dyDescent="0.25">
      <c r="A74" s="26">
        <v>203</v>
      </c>
      <c r="B74" s="26" t="s">
        <v>21</v>
      </c>
      <c r="C74" s="26" t="s">
        <v>219</v>
      </c>
      <c r="D74" s="26" t="s">
        <v>220</v>
      </c>
      <c r="E74" s="26" t="s">
        <v>224</v>
      </c>
      <c r="F74" s="52" t="s">
        <v>225</v>
      </c>
      <c r="G74" s="41" t="s">
        <v>226</v>
      </c>
      <c r="H74" s="40">
        <v>1</v>
      </c>
      <c r="I74" s="40">
        <v>1</v>
      </c>
      <c r="J74" s="40">
        <v>1</v>
      </c>
      <c r="K74" s="29"/>
      <c r="L74" s="53"/>
    </row>
    <row r="75" spans="1:14" ht="77.25" x14ac:dyDescent="0.25">
      <c r="A75" s="26">
        <v>203</v>
      </c>
      <c r="B75" s="26" t="s">
        <v>21</v>
      </c>
      <c r="C75" s="26" t="s">
        <v>219</v>
      </c>
      <c r="D75" s="26" t="s">
        <v>220</v>
      </c>
      <c r="E75" s="26" t="s">
        <v>227</v>
      </c>
      <c r="F75" s="52" t="s">
        <v>228</v>
      </c>
      <c r="G75" s="26" t="s">
        <v>223</v>
      </c>
      <c r="H75" s="40">
        <v>1</v>
      </c>
      <c r="I75" s="40">
        <v>1</v>
      </c>
      <c r="J75" s="40">
        <v>1</v>
      </c>
      <c r="K75" s="29"/>
    </row>
    <row r="76" spans="1:14" ht="93.75" customHeight="1" x14ac:dyDescent="0.25">
      <c r="A76" s="26">
        <v>203</v>
      </c>
      <c r="B76" s="26" t="s">
        <v>21</v>
      </c>
      <c r="C76" s="26" t="s">
        <v>219</v>
      </c>
      <c r="D76" s="26" t="s">
        <v>220</v>
      </c>
      <c r="E76" s="26" t="s">
        <v>229</v>
      </c>
      <c r="F76" s="52" t="s">
        <v>230</v>
      </c>
      <c r="G76" s="41">
        <v>120</v>
      </c>
      <c r="H76" s="40">
        <v>1</v>
      </c>
      <c r="I76" s="40">
        <v>1</v>
      </c>
      <c r="J76" s="40">
        <v>1</v>
      </c>
      <c r="K76" s="29"/>
    </row>
    <row r="77" spans="1:14" s="13" customFormat="1" ht="90" x14ac:dyDescent="0.25">
      <c r="A77" s="26">
        <v>203</v>
      </c>
      <c r="B77" s="26" t="s">
        <v>21</v>
      </c>
      <c r="C77" s="26" t="s">
        <v>219</v>
      </c>
      <c r="D77" s="26" t="s">
        <v>220</v>
      </c>
      <c r="E77" s="26" t="s">
        <v>231</v>
      </c>
      <c r="F77" s="52" t="s">
        <v>232</v>
      </c>
      <c r="G77" s="41" t="s">
        <v>233</v>
      </c>
      <c r="H77" s="40">
        <v>1</v>
      </c>
      <c r="I77" s="40">
        <v>1</v>
      </c>
      <c r="J77" s="40">
        <v>0</v>
      </c>
      <c r="K77" s="40"/>
    </row>
    <row r="78" spans="1:14" ht="15" customHeight="1" x14ac:dyDescent="0.25">
      <c r="A78" s="255" t="s">
        <v>234</v>
      </c>
      <c r="B78" s="255"/>
      <c r="C78" s="255"/>
      <c r="D78" s="255"/>
      <c r="E78" s="255"/>
      <c r="F78" s="255"/>
      <c r="G78" s="255"/>
      <c r="H78" s="54">
        <f>SUM(H18:H77)</f>
        <v>60</v>
      </c>
      <c r="I78" s="54">
        <f>SUM(I18:I77)</f>
        <v>60</v>
      </c>
      <c r="J78" s="54">
        <v>54</v>
      </c>
      <c r="K78" s="29"/>
    </row>
    <row r="79" spans="1:14" x14ac:dyDescent="0.25">
      <c r="A79" s="55"/>
      <c r="B79" s="55"/>
      <c r="C79" s="55"/>
      <c r="D79" s="55"/>
      <c r="E79" s="55"/>
      <c r="F79" s="55"/>
      <c r="G79" s="55"/>
      <c r="H79" s="56"/>
      <c r="I79" s="56"/>
      <c r="J79" s="56"/>
      <c r="K79" s="21"/>
    </row>
    <row r="80" spans="1:14" ht="31.5" customHeight="1" x14ac:dyDescent="0.25">
      <c r="A80" s="55"/>
      <c r="B80" s="55"/>
      <c r="C80" s="55"/>
      <c r="D80" s="55"/>
      <c r="E80" s="55"/>
      <c r="F80" s="251" t="s">
        <v>235</v>
      </c>
      <c r="G80" s="251"/>
      <c r="H80" s="71" t="s">
        <v>240</v>
      </c>
      <c r="I80" s="71" t="s">
        <v>241</v>
      </c>
      <c r="J80" s="71" t="s">
        <v>242</v>
      </c>
      <c r="K80" s="21"/>
    </row>
    <row r="81" spans="1:13" ht="26.25" customHeight="1" x14ac:dyDescent="0.25">
      <c r="A81" s="55"/>
      <c r="B81" s="55"/>
      <c r="C81" s="55"/>
      <c r="D81" s="55"/>
      <c r="E81" s="55"/>
      <c r="F81" s="259" t="s">
        <v>274</v>
      </c>
      <c r="G81" s="259"/>
      <c r="H81" s="71">
        <v>60</v>
      </c>
      <c r="I81" s="71">
        <v>60</v>
      </c>
      <c r="J81" s="71"/>
      <c r="K81" s="21"/>
    </row>
    <row r="82" spans="1:13" ht="60.75" customHeight="1" x14ac:dyDescent="0.25">
      <c r="A82" s="55"/>
      <c r="B82" s="55"/>
      <c r="C82" s="55"/>
      <c r="D82" s="55"/>
      <c r="E82" s="55"/>
      <c r="F82" s="258" t="s">
        <v>236</v>
      </c>
      <c r="G82" s="258"/>
      <c r="H82" s="71" t="s">
        <v>237</v>
      </c>
      <c r="I82" s="71" t="s">
        <v>237</v>
      </c>
      <c r="J82" s="71"/>
      <c r="K82" s="21"/>
    </row>
    <row r="83" spans="1:13" ht="26.25" customHeight="1" x14ac:dyDescent="0.25">
      <c r="A83" s="55"/>
      <c r="B83" s="55"/>
      <c r="C83" s="55"/>
      <c r="D83" s="55"/>
      <c r="E83" s="55"/>
      <c r="F83" s="259" t="s">
        <v>238</v>
      </c>
      <c r="G83" s="259"/>
      <c r="H83" s="71"/>
      <c r="I83" s="71"/>
      <c r="J83" s="71">
        <v>-2</v>
      </c>
      <c r="K83" s="21"/>
    </row>
    <row r="84" spans="1:13" ht="39" customHeight="1" x14ac:dyDescent="0.25">
      <c r="A84" s="55"/>
      <c r="B84" s="55"/>
      <c r="C84" s="55"/>
      <c r="D84" s="55"/>
      <c r="E84" s="55"/>
      <c r="F84" s="259" t="s">
        <v>239</v>
      </c>
      <c r="G84" s="259"/>
      <c r="H84" s="80">
        <v>56</v>
      </c>
      <c r="I84" s="80">
        <v>56</v>
      </c>
      <c r="J84" s="80">
        <v>54</v>
      </c>
      <c r="K84" s="21"/>
    </row>
    <row r="85" spans="1:13" x14ac:dyDescent="0.25">
      <c r="A85" s="55"/>
      <c r="B85" s="55"/>
      <c r="C85" s="55"/>
      <c r="D85" s="55"/>
      <c r="E85" s="55"/>
      <c r="F85" s="55"/>
      <c r="G85" s="55"/>
      <c r="H85" s="60"/>
      <c r="I85" s="60"/>
      <c r="J85" s="60"/>
      <c r="K85" s="21"/>
    </row>
    <row r="86" spans="1:13" ht="18.75" thickBot="1" x14ac:dyDescent="0.3">
      <c r="B86" s="61"/>
      <c r="C86" s="62"/>
      <c r="D86" s="62"/>
      <c r="E86" s="62"/>
      <c r="F86" s="58"/>
      <c r="G86" s="63"/>
      <c r="H86" s="64"/>
      <c r="I86" s="64"/>
      <c r="J86" s="64"/>
      <c r="K86" s="21"/>
    </row>
    <row r="87" spans="1:13" ht="27" thickBot="1" x14ac:dyDescent="0.3">
      <c r="B87" s="73" t="s">
        <v>243</v>
      </c>
      <c r="C87" s="62"/>
      <c r="D87" s="62"/>
      <c r="E87" s="62"/>
      <c r="F87" s="58"/>
      <c r="G87" s="18"/>
      <c r="H87" s="18"/>
      <c r="I87" s="18"/>
      <c r="J87" s="18"/>
      <c r="K87" s="21"/>
    </row>
    <row r="88" spans="1:13" ht="15.75" thickBot="1" x14ac:dyDescent="0.3">
      <c r="A88" s="72">
        <v>2021</v>
      </c>
      <c r="B88" s="46"/>
      <c r="C88" s="74" t="s">
        <v>244</v>
      </c>
      <c r="D88" s="74"/>
      <c r="E88" s="74" t="s">
        <v>245</v>
      </c>
      <c r="F88" s="74" t="s">
        <v>14</v>
      </c>
      <c r="G88" s="75" t="s">
        <v>246</v>
      </c>
      <c r="H88" s="74" t="s">
        <v>16</v>
      </c>
      <c r="I88" s="74" t="s">
        <v>17</v>
      </c>
      <c r="J88" s="74" t="s">
        <v>18</v>
      </c>
      <c r="K88" s="74" t="s">
        <v>275</v>
      </c>
    </row>
    <row r="89" spans="1:13" s="21" customFormat="1" ht="130.5" customHeight="1" x14ac:dyDescent="0.25">
      <c r="A89" s="65" t="s">
        <v>247</v>
      </c>
      <c r="B89" s="52" t="s">
        <v>248</v>
      </c>
      <c r="C89" s="52" t="s">
        <v>249</v>
      </c>
      <c r="D89" s="52" t="s">
        <v>36</v>
      </c>
      <c r="E89" s="52" t="s">
        <v>250</v>
      </c>
      <c r="F89" s="52" t="s">
        <v>251</v>
      </c>
      <c r="G89" s="52" t="s">
        <v>252</v>
      </c>
      <c r="H89" s="57">
        <v>10</v>
      </c>
      <c r="I89" s="57">
        <v>10</v>
      </c>
      <c r="J89" s="57">
        <v>10</v>
      </c>
      <c r="K89" s="248"/>
      <c r="M89" s="66"/>
    </row>
    <row r="90" spans="1:13" s="21" customFormat="1" ht="141.75" customHeight="1" x14ac:dyDescent="0.25">
      <c r="A90" s="65" t="s">
        <v>247</v>
      </c>
      <c r="B90" s="52" t="s">
        <v>248</v>
      </c>
      <c r="C90" s="52" t="s">
        <v>253</v>
      </c>
      <c r="D90" s="52" t="s">
        <v>254</v>
      </c>
      <c r="E90" s="52" t="s">
        <v>255</v>
      </c>
      <c r="F90" s="52" t="s">
        <v>256</v>
      </c>
      <c r="G90" s="52" t="s">
        <v>252</v>
      </c>
      <c r="H90" s="57">
        <v>10</v>
      </c>
      <c r="I90" s="57">
        <v>10</v>
      </c>
      <c r="J90" s="57">
        <v>10</v>
      </c>
      <c r="K90" s="249"/>
    </row>
    <row r="91" spans="1:13" s="21" customFormat="1" ht="141.75" customHeight="1" x14ac:dyDescent="0.25">
      <c r="A91" s="65" t="s">
        <v>247</v>
      </c>
      <c r="B91" s="52" t="s">
        <v>248</v>
      </c>
      <c r="C91" s="52" t="s">
        <v>257</v>
      </c>
      <c r="D91" s="52" t="s">
        <v>254</v>
      </c>
      <c r="E91" s="52" t="s">
        <v>258</v>
      </c>
      <c r="F91" s="52" t="s">
        <v>259</v>
      </c>
      <c r="G91" s="52" t="s">
        <v>252</v>
      </c>
      <c r="H91" s="57">
        <v>5</v>
      </c>
      <c r="I91" s="57">
        <v>5</v>
      </c>
      <c r="J91" s="57">
        <v>5</v>
      </c>
      <c r="K91" s="249"/>
      <c r="L91" s="66"/>
      <c r="M91" s="67"/>
    </row>
    <row r="92" spans="1:13" s="21" customFormat="1" ht="107.45" customHeight="1" x14ac:dyDescent="0.25">
      <c r="A92" s="65" t="s">
        <v>247</v>
      </c>
      <c r="B92" s="52" t="s">
        <v>248</v>
      </c>
      <c r="C92" s="52" t="s">
        <v>260</v>
      </c>
      <c r="D92" s="52" t="s">
        <v>254</v>
      </c>
      <c r="E92" s="52" t="s">
        <v>261</v>
      </c>
      <c r="F92" s="52" t="s">
        <v>262</v>
      </c>
      <c r="G92" s="52" t="s">
        <v>252</v>
      </c>
      <c r="H92" s="57">
        <v>5</v>
      </c>
      <c r="I92" s="57">
        <v>5</v>
      </c>
      <c r="J92" s="57">
        <v>5</v>
      </c>
      <c r="K92" s="249"/>
    </row>
    <row r="93" spans="1:13" s="21" customFormat="1" ht="92.45" customHeight="1" x14ac:dyDescent="0.25">
      <c r="A93" s="65" t="s">
        <v>247</v>
      </c>
      <c r="B93" s="52" t="s">
        <v>248</v>
      </c>
      <c r="C93" s="52" t="s">
        <v>263</v>
      </c>
      <c r="D93" s="52" t="s">
        <v>36</v>
      </c>
      <c r="E93" s="52" t="s">
        <v>264</v>
      </c>
      <c r="F93" s="52" t="s">
        <v>265</v>
      </c>
      <c r="G93" s="52" t="s">
        <v>252</v>
      </c>
      <c r="H93" s="57">
        <v>5</v>
      </c>
      <c r="I93" s="57">
        <v>5</v>
      </c>
      <c r="J93" s="57">
        <v>5</v>
      </c>
      <c r="K93" s="249"/>
    </row>
    <row r="94" spans="1:13" s="21" customFormat="1" ht="135.75" customHeight="1" x14ac:dyDescent="0.25">
      <c r="A94" s="65" t="s">
        <v>247</v>
      </c>
      <c r="B94" s="52" t="s">
        <v>248</v>
      </c>
      <c r="C94" s="52" t="s">
        <v>266</v>
      </c>
      <c r="D94" s="52" t="s">
        <v>267</v>
      </c>
      <c r="E94" s="52" t="s">
        <v>268</v>
      </c>
      <c r="F94" s="52" t="s">
        <v>269</v>
      </c>
      <c r="G94" s="52" t="s">
        <v>252</v>
      </c>
      <c r="H94" s="68">
        <v>5</v>
      </c>
      <c r="I94" s="68">
        <v>5</v>
      </c>
      <c r="J94" s="57">
        <v>5</v>
      </c>
      <c r="K94" s="250"/>
    </row>
    <row r="95" spans="1:13" ht="15" customHeight="1" x14ac:dyDescent="0.25">
      <c r="A95" s="260" t="s">
        <v>270</v>
      </c>
      <c r="B95" s="260"/>
      <c r="C95" s="260"/>
      <c r="D95" s="260"/>
      <c r="E95" s="260"/>
      <c r="F95" s="260"/>
      <c r="G95" s="260"/>
      <c r="H95" s="59">
        <f>SUM(H89:H94)</f>
        <v>40</v>
      </c>
      <c r="I95" s="59">
        <f>SUM(I89:I94)</f>
        <v>40</v>
      </c>
      <c r="J95" s="59">
        <v>40</v>
      </c>
      <c r="K95" s="69"/>
    </row>
    <row r="96" spans="1:13" ht="18" x14ac:dyDescent="0.25">
      <c r="A96" s="13"/>
      <c r="B96" s="13"/>
      <c r="C96" s="13"/>
      <c r="D96" s="13"/>
      <c r="E96" s="13"/>
      <c r="F96" s="58"/>
      <c r="G96" s="70"/>
      <c r="H96" s="60"/>
      <c r="I96" s="60"/>
      <c r="J96" s="64"/>
      <c r="K96" s="53"/>
    </row>
    <row r="98" spans="6:10" ht="20.100000000000001" customHeight="1" x14ac:dyDescent="0.25">
      <c r="F98" s="256" t="s">
        <v>271</v>
      </c>
      <c r="G98" s="256"/>
      <c r="H98" s="81">
        <v>56</v>
      </c>
      <c r="I98" s="81">
        <v>54</v>
      </c>
      <c r="J98" s="192">
        <f>I98/H98</f>
        <v>0.9642857142857143</v>
      </c>
    </row>
    <row r="99" spans="6:10" ht="20.100000000000001" customHeight="1" x14ac:dyDescent="0.25">
      <c r="F99" s="256" t="s">
        <v>272</v>
      </c>
      <c r="G99" s="256"/>
      <c r="H99" s="81">
        <v>40</v>
      </c>
      <c r="I99" s="81">
        <v>40</v>
      </c>
      <c r="J99" s="192">
        <f>I99/H99</f>
        <v>1</v>
      </c>
    </row>
    <row r="100" spans="6:10" ht="20.100000000000001" customHeight="1" x14ac:dyDescent="0.25">
      <c r="F100" s="257" t="s">
        <v>273</v>
      </c>
      <c r="G100" s="257"/>
      <c r="H100" s="82">
        <f>SUM(H98:H99)</f>
        <v>96</v>
      </c>
      <c r="I100" s="82">
        <f>SUM(I98:I99)</f>
        <v>94</v>
      </c>
      <c r="J100" s="193">
        <f>I100/H100</f>
        <v>0.97916666666666663</v>
      </c>
    </row>
  </sheetData>
  <mergeCells count="20">
    <mergeCell ref="F98:G98"/>
    <mergeCell ref="F99:G99"/>
    <mergeCell ref="F100:G100"/>
    <mergeCell ref="F82:G82"/>
    <mergeCell ref="F81:G81"/>
    <mergeCell ref="F83:G83"/>
    <mergeCell ref="F84:G84"/>
    <mergeCell ref="A95:G95"/>
    <mergeCell ref="A1:K1"/>
    <mergeCell ref="A2:K2"/>
    <mergeCell ref="A4:K4"/>
    <mergeCell ref="A5:K5"/>
    <mergeCell ref="A7:K7"/>
    <mergeCell ref="K89:K94"/>
    <mergeCell ref="F80:G80"/>
    <mergeCell ref="A8:K8"/>
    <mergeCell ref="A9:K9"/>
    <mergeCell ref="A10:K10"/>
    <mergeCell ref="A11:K11"/>
    <mergeCell ref="A78:G78"/>
  </mergeCells>
  <pageMargins left="0" right="0" top="0.74791666666666701" bottom="0.74861111111111101" header="0.51180555555555496" footer="0.31527777777777799"/>
  <pageSetup paperSize="9" scale="85" firstPageNumber="0" orientation="landscape" horizontalDpi="300" verticalDpi="300" r:id="rId1"/>
  <headerFooter>
    <oddFooter>&amp;CPagina &amp;P di &amp;N</oddFooter>
  </headerFooter>
  <rowBreaks count="1" manualBreakCount="1">
    <brk id="12" max="16383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10</xdr:col>
                <xdr:colOff>19050</xdr:colOff>
                <xdr:row>89</xdr:row>
                <xdr:rowOff>1276350</xdr:rowOff>
              </from>
              <to>
                <xdr:col>10</xdr:col>
                <xdr:colOff>933450</xdr:colOff>
                <xdr:row>90</xdr:row>
                <xdr:rowOff>161925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9"/>
  <sheetViews>
    <sheetView topLeftCell="A83" zoomScale="110" zoomScaleNormal="110" workbookViewId="0">
      <selection activeCell="M85" sqref="M85"/>
    </sheetView>
  </sheetViews>
  <sheetFormatPr defaultColWidth="8.7109375" defaultRowHeight="15" x14ac:dyDescent="0.25"/>
  <cols>
    <col min="1" max="1" width="8.5703125" customWidth="1"/>
    <col min="2" max="2" width="20.42578125" customWidth="1"/>
    <col min="3" max="3" width="28" style="48" customWidth="1"/>
    <col min="4" max="4" width="17.5703125" customWidth="1"/>
    <col min="5" max="5" width="22" customWidth="1"/>
    <col min="6" max="6" width="18" style="63" customWidth="1"/>
    <col min="7" max="7" width="13.85546875" customWidth="1"/>
    <col min="8" max="8" width="7.7109375" customWidth="1"/>
    <col min="9" max="9" width="8.140625" customWidth="1"/>
    <col min="10" max="10" width="8.85546875" customWidth="1"/>
    <col min="11" max="11" width="12.28515625" customWidth="1"/>
    <col min="12" max="12" width="2.85546875" customWidth="1"/>
  </cols>
  <sheetData>
    <row r="1" spans="1:12" ht="27" x14ac:dyDescent="0.25">
      <c r="A1" s="243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1"/>
    </row>
    <row r="2" spans="1:12" ht="19.5" x14ac:dyDescent="0.25">
      <c r="A2" s="244" t="s">
        <v>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3"/>
    </row>
    <row r="3" spans="1:12" ht="19.5" x14ac:dyDescent="0.25">
      <c r="A3" s="83"/>
      <c r="B3" s="4"/>
      <c r="C3" s="5"/>
      <c r="D3" s="6"/>
      <c r="E3" s="83"/>
      <c r="F3" s="83"/>
      <c r="G3" s="83"/>
      <c r="H3" s="83"/>
      <c r="I3" s="83"/>
      <c r="J3" s="83"/>
      <c r="K3" s="83"/>
      <c r="L3" s="7"/>
    </row>
    <row r="4" spans="1:12" ht="22.5" x14ac:dyDescent="0.25">
      <c r="A4" s="245" t="s">
        <v>2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8"/>
    </row>
    <row r="5" spans="1:12" ht="27" x14ac:dyDescent="0.25">
      <c r="A5" s="246" t="s">
        <v>459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9"/>
    </row>
    <row r="6" spans="1:12" ht="27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9"/>
    </row>
    <row r="7" spans="1:12" s="13" customFormat="1" ht="19.5" x14ac:dyDescent="0.25">
      <c r="A7" s="252" t="s">
        <v>460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</row>
    <row r="8" spans="1:12" ht="18" x14ac:dyDescent="0.25">
      <c r="A8" s="266" t="s">
        <v>277</v>
      </c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</row>
    <row r="9" spans="1:12" s="13" customFormat="1" ht="18" x14ac:dyDescent="0.25">
      <c r="A9" s="253" t="s">
        <v>461</v>
      </c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</row>
    <row r="10" spans="1:12" s="13" customFormat="1" ht="21" customHeight="1" x14ac:dyDescent="0.25">
      <c r="A10" s="253" t="s">
        <v>7</v>
      </c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</row>
    <row r="11" spans="1:12" s="13" customFormat="1" ht="42.75" customHeight="1" x14ac:dyDescent="0.25">
      <c r="A11" s="254" t="s">
        <v>462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</row>
    <row r="13" spans="1:12" s="17" customFormat="1" ht="36" customHeight="1" thickBot="1" x14ac:dyDescent="0.3">
      <c r="A13" s="129" t="s">
        <v>9</v>
      </c>
      <c r="B13" s="129" t="s">
        <v>10</v>
      </c>
      <c r="C13" s="129" t="s">
        <v>463</v>
      </c>
      <c r="D13" s="129" t="s">
        <v>12</v>
      </c>
      <c r="E13" s="129" t="s">
        <v>464</v>
      </c>
      <c r="F13" s="129" t="s">
        <v>14</v>
      </c>
      <c r="G13" s="129" t="s">
        <v>15</v>
      </c>
      <c r="H13" s="129" t="s">
        <v>16</v>
      </c>
      <c r="I13" s="129" t="s">
        <v>17</v>
      </c>
      <c r="J13" s="129" t="s">
        <v>18</v>
      </c>
      <c r="K13" s="129" t="s">
        <v>19</v>
      </c>
    </row>
    <row r="14" spans="1:12" s="17" customFormat="1" ht="36" customHeight="1" thickBot="1" x14ac:dyDescent="0.25">
      <c r="A14" s="18"/>
      <c r="B14" s="130" t="s">
        <v>20</v>
      </c>
      <c r="C14" s="18"/>
      <c r="D14" s="18"/>
      <c r="E14" s="18"/>
      <c r="F14" s="18"/>
      <c r="G14" s="18"/>
      <c r="H14" s="18"/>
      <c r="I14" s="18"/>
      <c r="J14" s="18"/>
      <c r="K14" s="18"/>
    </row>
    <row r="15" spans="1:12" s="21" customFormat="1" ht="15.75" thickBot="1" x14ac:dyDescent="0.3">
      <c r="A15" s="20">
        <v>2021</v>
      </c>
      <c r="C15" s="23"/>
      <c r="D15" s="23"/>
      <c r="E15" s="23"/>
      <c r="F15" s="22"/>
      <c r="G15" s="23"/>
      <c r="H15" s="23"/>
      <c r="I15" s="23"/>
      <c r="J15" s="23"/>
      <c r="K15" s="23"/>
    </row>
    <row r="16" spans="1:12" s="21" customFormat="1" ht="142.5" customHeight="1" x14ac:dyDescent="0.25">
      <c r="A16" s="24">
        <v>202</v>
      </c>
      <c r="B16" s="131" t="s">
        <v>21</v>
      </c>
      <c r="C16" s="131" t="s">
        <v>465</v>
      </c>
      <c r="D16" s="131" t="s">
        <v>51</v>
      </c>
      <c r="E16" s="131" t="s">
        <v>228</v>
      </c>
      <c r="F16" s="131" t="s">
        <v>466</v>
      </c>
      <c r="G16" s="131" t="s">
        <v>467</v>
      </c>
      <c r="H16" s="132">
        <v>1</v>
      </c>
      <c r="I16" s="132">
        <v>1</v>
      </c>
      <c r="J16" s="133">
        <v>1</v>
      </c>
      <c r="K16" s="132"/>
    </row>
    <row r="17" spans="1:13" s="21" customFormat="1" ht="139.5" customHeight="1" x14ac:dyDescent="0.25">
      <c r="A17" s="25">
        <v>202</v>
      </c>
      <c r="B17" s="131" t="s">
        <v>21</v>
      </c>
      <c r="C17" s="131" t="s">
        <v>468</v>
      </c>
      <c r="D17" s="131" t="s">
        <v>51</v>
      </c>
      <c r="E17" s="131" t="s">
        <v>228</v>
      </c>
      <c r="F17" s="131" t="s">
        <v>469</v>
      </c>
      <c r="G17" s="131" t="s">
        <v>470</v>
      </c>
      <c r="H17" s="132">
        <v>1</v>
      </c>
      <c r="I17" s="132">
        <v>1</v>
      </c>
      <c r="J17" s="134">
        <v>1</v>
      </c>
      <c r="K17" s="132"/>
    </row>
    <row r="18" spans="1:13" s="21" customFormat="1" ht="128.25" x14ac:dyDescent="0.25">
      <c r="A18" s="25">
        <v>202</v>
      </c>
      <c r="B18" s="131" t="s">
        <v>21</v>
      </c>
      <c r="C18" s="131" t="s">
        <v>471</v>
      </c>
      <c r="D18" s="131" t="s">
        <v>51</v>
      </c>
      <c r="E18" s="131" t="s">
        <v>228</v>
      </c>
      <c r="F18" s="131" t="s">
        <v>228</v>
      </c>
      <c r="G18" s="131" t="s">
        <v>472</v>
      </c>
      <c r="H18" s="132">
        <v>1</v>
      </c>
      <c r="I18" s="132">
        <v>1</v>
      </c>
      <c r="J18" s="133">
        <v>1</v>
      </c>
      <c r="K18" s="132"/>
    </row>
    <row r="19" spans="1:13" s="21" customFormat="1" ht="86.25" customHeight="1" x14ac:dyDescent="0.25">
      <c r="A19" s="135">
        <v>202</v>
      </c>
      <c r="B19" s="131" t="s">
        <v>21</v>
      </c>
      <c r="C19" s="136" t="s">
        <v>473</v>
      </c>
      <c r="D19" s="136" t="s">
        <v>51</v>
      </c>
      <c r="E19" s="136" t="s">
        <v>474</v>
      </c>
      <c r="F19" s="136" t="s">
        <v>475</v>
      </c>
      <c r="G19" s="131" t="s">
        <v>476</v>
      </c>
      <c r="H19" s="132">
        <v>1</v>
      </c>
      <c r="I19" s="132">
        <v>1</v>
      </c>
      <c r="J19" s="137">
        <v>1</v>
      </c>
      <c r="K19" s="138"/>
    </row>
    <row r="20" spans="1:13" s="21" customFormat="1" ht="226.5" customHeight="1" x14ac:dyDescent="0.25">
      <c r="A20" s="25">
        <v>202</v>
      </c>
      <c r="B20" s="131" t="s">
        <v>21</v>
      </c>
      <c r="C20" s="131" t="s">
        <v>477</v>
      </c>
      <c r="D20" s="131" t="s">
        <v>51</v>
      </c>
      <c r="E20" s="131" t="s">
        <v>478</v>
      </c>
      <c r="F20" s="131" t="s">
        <v>479</v>
      </c>
      <c r="G20" s="131" t="s">
        <v>480</v>
      </c>
      <c r="H20" s="132">
        <v>1</v>
      </c>
      <c r="I20" s="132">
        <v>1</v>
      </c>
      <c r="J20" s="133">
        <v>1</v>
      </c>
      <c r="K20" s="139"/>
    </row>
    <row r="21" spans="1:13" s="21" customFormat="1" ht="51.75" x14ac:dyDescent="0.25">
      <c r="A21" s="25">
        <v>202</v>
      </c>
      <c r="B21" s="131" t="s">
        <v>21</v>
      </c>
      <c r="C21" s="131" t="s">
        <v>481</v>
      </c>
      <c r="D21" s="131" t="s">
        <v>51</v>
      </c>
      <c r="E21" s="131" t="s">
        <v>482</v>
      </c>
      <c r="F21" s="131" t="s">
        <v>483</v>
      </c>
      <c r="G21" s="140" t="s">
        <v>484</v>
      </c>
      <c r="H21" s="132">
        <v>1</v>
      </c>
      <c r="I21" s="132">
        <v>1</v>
      </c>
      <c r="J21" s="133">
        <v>1</v>
      </c>
      <c r="K21" s="132"/>
    </row>
    <row r="22" spans="1:13" s="21" customFormat="1" ht="198" customHeight="1" x14ac:dyDescent="0.25">
      <c r="A22" s="25">
        <v>202</v>
      </c>
      <c r="B22" s="131" t="s">
        <v>21</v>
      </c>
      <c r="C22" s="131" t="s">
        <v>485</v>
      </c>
      <c r="D22" s="131" t="s">
        <v>51</v>
      </c>
      <c r="E22" s="131" t="s">
        <v>486</v>
      </c>
      <c r="F22" s="131" t="s">
        <v>487</v>
      </c>
      <c r="G22" s="131" t="s">
        <v>488</v>
      </c>
      <c r="H22" s="132">
        <v>1</v>
      </c>
      <c r="I22" s="132">
        <v>1</v>
      </c>
      <c r="J22" s="133">
        <v>1</v>
      </c>
      <c r="K22" s="132"/>
    </row>
    <row r="23" spans="1:13" s="21" customFormat="1" ht="152.25" customHeight="1" x14ac:dyDescent="0.25">
      <c r="A23" s="25">
        <v>202</v>
      </c>
      <c r="B23" s="131" t="s">
        <v>21</v>
      </c>
      <c r="C23" s="131" t="s">
        <v>489</v>
      </c>
      <c r="D23" s="131" t="s">
        <v>51</v>
      </c>
      <c r="E23" s="131" t="s">
        <v>490</v>
      </c>
      <c r="F23" s="131" t="s">
        <v>491</v>
      </c>
      <c r="G23" s="131" t="s">
        <v>492</v>
      </c>
      <c r="H23" s="132">
        <v>1</v>
      </c>
      <c r="I23" s="132">
        <v>1</v>
      </c>
      <c r="J23" s="133">
        <v>1</v>
      </c>
      <c r="K23" s="132"/>
    </row>
    <row r="24" spans="1:13" s="37" customFormat="1" ht="51.75" x14ac:dyDescent="0.25">
      <c r="A24" s="26">
        <v>202</v>
      </c>
      <c r="B24" s="141" t="s">
        <v>21</v>
      </c>
      <c r="C24" s="142" t="s">
        <v>493</v>
      </c>
      <c r="D24" s="142" t="s">
        <v>51</v>
      </c>
      <c r="E24" s="143" t="s">
        <v>494</v>
      </c>
      <c r="F24" s="141" t="s">
        <v>495</v>
      </c>
      <c r="G24" s="141">
        <v>4</v>
      </c>
      <c r="H24" s="137">
        <v>1</v>
      </c>
      <c r="I24" s="137">
        <v>1</v>
      </c>
      <c r="J24" s="144">
        <v>1</v>
      </c>
      <c r="K24" s="145"/>
    </row>
    <row r="25" spans="1:13" s="21" customFormat="1" ht="77.25" x14ac:dyDescent="0.25">
      <c r="A25" s="25">
        <v>202</v>
      </c>
      <c r="B25" s="131" t="s">
        <v>21</v>
      </c>
      <c r="C25" s="131" t="s">
        <v>496</v>
      </c>
      <c r="D25" s="131" t="s">
        <v>497</v>
      </c>
      <c r="E25" s="131" t="s">
        <v>228</v>
      </c>
      <c r="F25" s="131" t="s">
        <v>498</v>
      </c>
      <c r="G25" s="131">
        <v>30</v>
      </c>
      <c r="H25" s="132">
        <v>2</v>
      </c>
      <c r="I25" s="132">
        <v>2</v>
      </c>
      <c r="J25" s="133">
        <v>2</v>
      </c>
      <c r="K25" s="132"/>
    </row>
    <row r="26" spans="1:13" s="21" customFormat="1" ht="51.75" x14ac:dyDescent="0.25">
      <c r="A26" s="25">
        <v>202</v>
      </c>
      <c r="B26" s="131" t="s">
        <v>21</v>
      </c>
      <c r="C26" s="131" t="s">
        <v>499</v>
      </c>
      <c r="D26" s="131" t="s">
        <v>500</v>
      </c>
      <c r="E26" s="131" t="s">
        <v>501</v>
      </c>
      <c r="F26" s="131" t="s">
        <v>502</v>
      </c>
      <c r="G26" s="131">
        <v>10</v>
      </c>
      <c r="H26" s="132">
        <v>1</v>
      </c>
      <c r="I26" s="132">
        <v>1</v>
      </c>
      <c r="J26" s="133">
        <v>1</v>
      </c>
      <c r="K26" s="138"/>
      <c r="L26" s="49"/>
    </row>
    <row r="27" spans="1:13" s="21" customFormat="1" ht="64.5" x14ac:dyDescent="0.25">
      <c r="A27" s="25">
        <v>202</v>
      </c>
      <c r="B27" s="131" t="s">
        <v>21</v>
      </c>
      <c r="C27" s="131" t="s">
        <v>503</v>
      </c>
      <c r="D27" s="131" t="s">
        <v>500</v>
      </c>
      <c r="E27" s="131" t="s">
        <v>504</v>
      </c>
      <c r="F27" s="131" t="s">
        <v>505</v>
      </c>
      <c r="G27" s="131">
        <v>20</v>
      </c>
      <c r="H27" s="132">
        <v>2</v>
      </c>
      <c r="I27" s="132">
        <v>2</v>
      </c>
      <c r="J27" s="133">
        <v>2</v>
      </c>
      <c r="K27" s="132"/>
    </row>
    <row r="28" spans="1:13" s="21" customFormat="1" ht="118.5" customHeight="1" x14ac:dyDescent="0.25">
      <c r="A28" s="25">
        <v>202</v>
      </c>
      <c r="B28" s="131" t="s">
        <v>21</v>
      </c>
      <c r="C28" s="131" t="s">
        <v>506</v>
      </c>
      <c r="D28" s="131" t="s">
        <v>507</v>
      </c>
      <c r="E28" s="131" t="s">
        <v>508</v>
      </c>
      <c r="F28" s="131" t="s">
        <v>509</v>
      </c>
      <c r="G28" s="131" t="s">
        <v>510</v>
      </c>
      <c r="H28" s="132">
        <v>1</v>
      </c>
      <c r="I28" s="132">
        <v>1</v>
      </c>
      <c r="J28" s="133">
        <v>1</v>
      </c>
      <c r="K28" s="132"/>
      <c r="M28" s="146"/>
    </row>
    <row r="29" spans="1:13" s="21" customFormat="1" ht="78.400000000000006" customHeight="1" x14ac:dyDescent="0.25">
      <c r="A29" s="25">
        <v>202</v>
      </c>
      <c r="B29" s="131" t="s">
        <v>21</v>
      </c>
      <c r="C29" s="131" t="s">
        <v>511</v>
      </c>
      <c r="D29" s="131" t="s">
        <v>51</v>
      </c>
      <c r="E29" s="131" t="s">
        <v>512</v>
      </c>
      <c r="F29" s="131" t="s">
        <v>513</v>
      </c>
      <c r="G29" s="131" t="s">
        <v>514</v>
      </c>
      <c r="H29" s="132">
        <v>1</v>
      </c>
      <c r="I29" s="132">
        <v>1</v>
      </c>
      <c r="J29" s="133">
        <v>1</v>
      </c>
      <c r="K29" s="132"/>
    </row>
    <row r="30" spans="1:13" s="21" customFormat="1" ht="77.25" x14ac:dyDescent="0.25">
      <c r="A30" s="25">
        <v>202</v>
      </c>
      <c r="B30" s="131" t="s">
        <v>21</v>
      </c>
      <c r="C30" s="131" t="s">
        <v>515</v>
      </c>
      <c r="D30" s="131" t="s">
        <v>500</v>
      </c>
      <c r="E30" s="131" t="s">
        <v>516</v>
      </c>
      <c r="F30" s="131" t="s">
        <v>228</v>
      </c>
      <c r="G30" s="131" t="s">
        <v>517</v>
      </c>
      <c r="H30" s="132">
        <v>1</v>
      </c>
      <c r="I30" s="132">
        <v>1</v>
      </c>
      <c r="J30" s="133">
        <v>1</v>
      </c>
      <c r="K30" s="132"/>
    </row>
    <row r="31" spans="1:13" s="21" customFormat="1" ht="90" x14ac:dyDescent="0.25">
      <c r="A31" s="25">
        <v>202</v>
      </c>
      <c r="B31" s="131" t="s">
        <v>21</v>
      </c>
      <c r="C31" s="131" t="s">
        <v>518</v>
      </c>
      <c r="D31" s="131" t="s">
        <v>500</v>
      </c>
      <c r="E31" s="131" t="s">
        <v>519</v>
      </c>
      <c r="F31" s="131" t="s">
        <v>520</v>
      </c>
      <c r="G31" s="131" t="s">
        <v>517</v>
      </c>
      <c r="H31" s="132">
        <v>1</v>
      </c>
      <c r="I31" s="132">
        <v>1</v>
      </c>
      <c r="J31" s="133">
        <v>1</v>
      </c>
      <c r="K31" s="132"/>
    </row>
    <row r="32" spans="1:13" s="21" customFormat="1" ht="64.5" x14ac:dyDescent="0.25">
      <c r="A32" s="25">
        <v>202</v>
      </c>
      <c r="B32" s="131" t="s">
        <v>21</v>
      </c>
      <c r="C32" s="131" t="s">
        <v>521</v>
      </c>
      <c r="D32" s="131" t="s">
        <v>522</v>
      </c>
      <c r="E32" s="131" t="s">
        <v>523</v>
      </c>
      <c r="F32" s="131" t="s">
        <v>524</v>
      </c>
      <c r="G32" s="131" t="s">
        <v>525</v>
      </c>
      <c r="H32" s="132">
        <v>1</v>
      </c>
      <c r="I32" s="132">
        <v>1</v>
      </c>
      <c r="J32" s="133">
        <v>1</v>
      </c>
      <c r="K32" s="132"/>
    </row>
    <row r="33" spans="1:11" s="21" customFormat="1" ht="77.25" x14ac:dyDescent="0.25">
      <c r="A33" s="25">
        <v>202</v>
      </c>
      <c r="B33" s="131" t="s">
        <v>21</v>
      </c>
      <c r="C33" s="131" t="s">
        <v>526</v>
      </c>
      <c r="D33" s="131" t="s">
        <v>522</v>
      </c>
      <c r="E33" s="131" t="s">
        <v>527</v>
      </c>
      <c r="F33" s="131" t="s">
        <v>228</v>
      </c>
      <c r="G33" s="131" t="s">
        <v>528</v>
      </c>
      <c r="H33" s="132">
        <v>1</v>
      </c>
      <c r="I33" s="132">
        <v>1</v>
      </c>
      <c r="J33" s="133">
        <v>1</v>
      </c>
      <c r="K33" s="132"/>
    </row>
    <row r="34" spans="1:11" s="21" customFormat="1" ht="51.75" x14ac:dyDescent="0.25">
      <c r="A34" s="25">
        <v>202</v>
      </c>
      <c r="B34" s="131" t="s">
        <v>21</v>
      </c>
      <c r="C34" s="131" t="s">
        <v>529</v>
      </c>
      <c r="D34" s="131" t="s">
        <v>530</v>
      </c>
      <c r="E34" s="131" t="s">
        <v>531</v>
      </c>
      <c r="F34" s="131" t="s">
        <v>228</v>
      </c>
      <c r="G34" s="131" t="s">
        <v>223</v>
      </c>
      <c r="H34" s="132">
        <v>1</v>
      </c>
      <c r="I34" s="132">
        <v>1</v>
      </c>
      <c r="J34" s="133">
        <v>1</v>
      </c>
      <c r="K34" s="147"/>
    </row>
    <row r="35" spans="1:11" s="21" customFormat="1" ht="64.5" x14ac:dyDescent="0.25">
      <c r="A35" s="25">
        <v>202</v>
      </c>
      <c r="B35" s="131" t="s">
        <v>21</v>
      </c>
      <c r="C35" s="131" t="s">
        <v>532</v>
      </c>
      <c r="D35" s="131" t="s">
        <v>500</v>
      </c>
      <c r="E35" s="131" t="s">
        <v>533</v>
      </c>
      <c r="F35" s="131" t="s">
        <v>228</v>
      </c>
      <c r="G35" s="131" t="s">
        <v>534</v>
      </c>
      <c r="H35" s="132">
        <v>1</v>
      </c>
      <c r="I35" s="132">
        <v>1</v>
      </c>
      <c r="J35" s="133">
        <v>1</v>
      </c>
      <c r="K35" s="132"/>
    </row>
    <row r="36" spans="1:11" s="21" customFormat="1" ht="64.5" x14ac:dyDescent="0.25">
      <c r="A36" s="25">
        <v>202</v>
      </c>
      <c r="B36" s="131" t="s">
        <v>21</v>
      </c>
      <c r="C36" s="131" t="s">
        <v>535</v>
      </c>
      <c r="D36" s="131" t="s">
        <v>500</v>
      </c>
      <c r="E36" s="131" t="s">
        <v>536</v>
      </c>
      <c r="F36" s="131" t="s">
        <v>228</v>
      </c>
      <c r="G36" s="131" t="s">
        <v>534</v>
      </c>
      <c r="H36" s="132">
        <v>1</v>
      </c>
      <c r="I36" s="132">
        <v>1</v>
      </c>
      <c r="J36" s="133">
        <v>1</v>
      </c>
      <c r="K36" s="132"/>
    </row>
    <row r="37" spans="1:11" s="21" customFormat="1" ht="51.75" x14ac:dyDescent="0.25">
      <c r="A37" s="25">
        <v>202</v>
      </c>
      <c r="B37" s="131" t="s">
        <v>21</v>
      </c>
      <c r="C37" s="131" t="s">
        <v>537</v>
      </c>
      <c r="D37" s="131" t="s">
        <v>500</v>
      </c>
      <c r="E37" s="131" t="s">
        <v>538</v>
      </c>
      <c r="F37" s="131" t="s">
        <v>539</v>
      </c>
      <c r="G37" s="131" t="s">
        <v>540</v>
      </c>
      <c r="H37" s="132">
        <v>1</v>
      </c>
      <c r="I37" s="132">
        <v>1</v>
      </c>
      <c r="J37" s="133">
        <v>1</v>
      </c>
      <c r="K37" s="132"/>
    </row>
    <row r="38" spans="1:11" s="21" customFormat="1" ht="73.5" customHeight="1" x14ac:dyDescent="0.25">
      <c r="A38" s="25">
        <v>202</v>
      </c>
      <c r="B38" s="131" t="s">
        <v>21</v>
      </c>
      <c r="C38" s="131" t="s">
        <v>541</v>
      </c>
      <c r="D38" s="131" t="s">
        <v>500</v>
      </c>
      <c r="E38" s="131" t="s">
        <v>542</v>
      </c>
      <c r="F38" s="131" t="s">
        <v>543</v>
      </c>
      <c r="G38" s="131" t="s">
        <v>544</v>
      </c>
      <c r="H38" s="132">
        <v>1</v>
      </c>
      <c r="I38" s="132">
        <v>1</v>
      </c>
      <c r="J38" s="133">
        <v>1</v>
      </c>
      <c r="K38" s="132"/>
    </row>
    <row r="39" spans="1:11" s="21" customFormat="1" ht="51.75" x14ac:dyDescent="0.25">
      <c r="A39" s="25">
        <v>202</v>
      </c>
      <c r="B39" s="131" t="s">
        <v>21</v>
      </c>
      <c r="C39" s="131" t="s">
        <v>545</v>
      </c>
      <c r="D39" s="131" t="s">
        <v>51</v>
      </c>
      <c r="E39" s="131" t="s">
        <v>546</v>
      </c>
      <c r="F39" s="131" t="s">
        <v>228</v>
      </c>
      <c r="G39" s="131" t="s">
        <v>547</v>
      </c>
      <c r="H39" s="132">
        <v>1</v>
      </c>
      <c r="I39" s="132">
        <v>1</v>
      </c>
      <c r="J39" s="133">
        <v>1</v>
      </c>
      <c r="K39" s="132"/>
    </row>
    <row r="40" spans="1:11" s="21" customFormat="1" ht="63" customHeight="1" x14ac:dyDescent="0.25">
      <c r="A40" s="25">
        <v>202</v>
      </c>
      <c r="B40" s="131" t="s">
        <v>21</v>
      </c>
      <c r="C40" s="131" t="s">
        <v>548</v>
      </c>
      <c r="D40" s="131" t="s">
        <v>51</v>
      </c>
      <c r="E40" s="131" t="s">
        <v>549</v>
      </c>
      <c r="F40" s="131" t="s">
        <v>550</v>
      </c>
      <c r="G40" s="131" t="s">
        <v>551</v>
      </c>
      <c r="H40" s="132">
        <v>1</v>
      </c>
      <c r="I40" s="132">
        <v>1</v>
      </c>
      <c r="J40" s="133">
        <v>1</v>
      </c>
      <c r="K40" s="132"/>
    </row>
    <row r="41" spans="1:11" s="21" customFormat="1" ht="137.25" customHeight="1" x14ac:dyDescent="0.25">
      <c r="A41" s="25">
        <v>202</v>
      </c>
      <c r="B41" s="131" t="s">
        <v>21</v>
      </c>
      <c r="C41" s="131" t="s">
        <v>552</v>
      </c>
      <c r="D41" s="131" t="s">
        <v>500</v>
      </c>
      <c r="E41" s="131" t="s">
        <v>553</v>
      </c>
      <c r="F41" s="131" t="s">
        <v>228</v>
      </c>
      <c r="G41" s="131" t="s">
        <v>554</v>
      </c>
      <c r="H41" s="132">
        <v>1</v>
      </c>
      <c r="I41" s="132">
        <v>1</v>
      </c>
      <c r="J41" s="133">
        <v>1</v>
      </c>
      <c r="K41" s="132"/>
    </row>
    <row r="42" spans="1:11" s="21" customFormat="1" ht="138.75" customHeight="1" x14ac:dyDescent="0.25">
      <c r="A42" s="25">
        <v>202</v>
      </c>
      <c r="B42" s="131" t="s">
        <v>21</v>
      </c>
      <c r="C42" s="131" t="s">
        <v>555</v>
      </c>
      <c r="D42" s="131" t="s">
        <v>556</v>
      </c>
      <c r="E42" s="131" t="s">
        <v>557</v>
      </c>
      <c r="F42" s="131" t="s">
        <v>228</v>
      </c>
      <c r="G42" s="131" t="s">
        <v>558</v>
      </c>
      <c r="H42" s="132">
        <v>1</v>
      </c>
      <c r="I42" s="132">
        <v>1</v>
      </c>
      <c r="J42" s="133">
        <v>1</v>
      </c>
      <c r="K42" s="132"/>
    </row>
    <row r="43" spans="1:11" s="21" customFormat="1" ht="93.75" customHeight="1" x14ac:dyDescent="0.25">
      <c r="A43" s="25">
        <v>202</v>
      </c>
      <c r="B43" s="131" t="s">
        <v>21</v>
      </c>
      <c r="C43" s="131" t="s">
        <v>559</v>
      </c>
      <c r="D43" s="131" t="s">
        <v>51</v>
      </c>
      <c r="E43" s="131" t="s">
        <v>560</v>
      </c>
      <c r="F43" s="131" t="s">
        <v>561</v>
      </c>
      <c r="G43" s="131" t="s">
        <v>562</v>
      </c>
      <c r="H43" s="132">
        <v>1</v>
      </c>
      <c r="I43" s="132">
        <v>1</v>
      </c>
      <c r="J43" s="133">
        <v>1</v>
      </c>
      <c r="K43" s="132"/>
    </row>
    <row r="44" spans="1:11" s="21" customFormat="1" ht="88.5" customHeight="1" x14ac:dyDescent="0.25">
      <c r="A44" s="25">
        <v>202</v>
      </c>
      <c r="B44" s="131" t="s">
        <v>21</v>
      </c>
      <c r="C44" s="131" t="s">
        <v>563</v>
      </c>
      <c r="D44" s="131" t="s">
        <v>564</v>
      </c>
      <c r="E44" s="131" t="s">
        <v>565</v>
      </c>
      <c r="F44" s="131" t="s">
        <v>228</v>
      </c>
      <c r="G44" s="131" t="s">
        <v>566</v>
      </c>
      <c r="H44" s="132">
        <v>1</v>
      </c>
      <c r="I44" s="132">
        <v>1</v>
      </c>
      <c r="J44" s="133">
        <v>1</v>
      </c>
      <c r="K44" s="132"/>
    </row>
    <row r="45" spans="1:11" s="21" customFormat="1" ht="150" customHeight="1" x14ac:dyDescent="0.25">
      <c r="A45" s="25">
        <v>202</v>
      </c>
      <c r="B45" s="131" t="s">
        <v>21</v>
      </c>
      <c r="C45" s="131" t="s">
        <v>567</v>
      </c>
      <c r="D45" s="131" t="s">
        <v>51</v>
      </c>
      <c r="E45" s="131" t="s">
        <v>568</v>
      </c>
      <c r="F45" s="131" t="s">
        <v>569</v>
      </c>
      <c r="G45" s="131" t="s">
        <v>570</v>
      </c>
      <c r="H45" s="132">
        <v>1</v>
      </c>
      <c r="I45" s="132">
        <v>1</v>
      </c>
      <c r="J45" s="144">
        <v>0</v>
      </c>
      <c r="K45" s="132"/>
    </row>
    <row r="46" spans="1:11" s="21" customFormat="1" ht="57.75" customHeight="1" x14ac:dyDescent="0.25">
      <c r="A46" s="25">
        <v>202</v>
      </c>
      <c r="B46" s="131" t="s">
        <v>21</v>
      </c>
      <c r="C46" s="131" t="s">
        <v>571</v>
      </c>
      <c r="D46" s="131" t="s">
        <v>500</v>
      </c>
      <c r="E46" s="131" t="s">
        <v>572</v>
      </c>
      <c r="F46" s="131" t="s">
        <v>573</v>
      </c>
      <c r="G46" s="131">
        <v>15</v>
      </c>
      <c r="H46" s="132">
        <v>1</v>
      </c>
      <c r="I46" s="132">
        <v>1</v>
      </c>
      <c r="J46" s="133">
        <v>1</v>
      </c>
      <c r="K46" s="132"/>
    </row>
    <row r="47" spans="1:11" s="21" customFormat="1" ht="77.25" x14ac:dyDescent="0.25">
      <c r="A47" s="25">
        <v>202</v>
      </c>
      <c r="B47" s="131" t="s">
        <v>21</v>
      </c>
      <c r="C47" s="131" t="s">
        <v>574</v>
      </c>
      <c r="D47" s="131" t="s">
        <v>507</v>
      </c>
      <c r="E47" s="131" t="s">
        <v>575</v>
      </c>
      <c r="F47" s="131" t="s">
        <v>228</v>
      </c>
      <c r="G47" s="131" t="s">
        <v>576</v>
      </c>
      <c r="H47" s="132">
        <v>1</v>
      </c>
      <c r="I47" s="132">
        <v>1</v>
      </c>
      <c r="J47" s="133">
        <v>1</v>
      </c>
      <c r="K47" s="132"/>
    </row>
    <row r="48" spans="1:11" s="21" customFormat="1" ht="26.25" x14ac:dyDescent="0.25">
      <c r="A48" s="25">
        <v>202</v>
      </c>
      <c r="B48" s="131" t="s">
        <v>21</v>
      </c>
      <c r="C48" s="131" t="s">
        <v>577</v>
      </c>
      <c r="D48" s="131" t="s">
        <v>507</v>
      </c>
      <c r="E48" s="139" t="s">
        <v>578</v>
      </c>
      <c r="F48" s="131" t="s">
        <v>228</v>
      </c>
      <c r="G48" s="140" t="s">
        <v>579</v>
      </c>
      <c r="H48" s="132">
        <v>1</v>
      </c>
      <c r="I48" s="132">
        <v>1</v>
      </c>
      <c r="J48" s="133">
        <v>1</v>
      </c>
      <c r="K48" s="132"/>
    </row>
    <row r="49" spans="1:11" s="21" customFormat="1" ht="60" customHeight="1" x14ac:dyDescent="0.25">
      <c r="A49" s="25">
        <v>202</v>
      </c>
      <c r="B49" s="131" t="s">
        <v>21</v>
      </c>
      <c r="C49" s="131" t="s">
        <v>580</v>
      </c>
      <c r="D49" s="131" t="s">
        <v>507</v>
      </c>
      <c r="E49" s="131" t="s">
        <v>581</v>
      </c>
      <c r="F49" s="131" t="s">
        <v>228</v>
      </c>
      <c r="G49" s="140" t="s">
        <v>582</v>
      </c>
      <c r="H49" s="132">
        <v>1</v>
      </c>
      <c r="I49" s="132">
        <v>1</v>
      </c>
      <c r="J49" s="133">
        <v>1</v>
      </c>
      <c r="K49" s="132"/>
    </row>
    <row r="50" spans="1:11" s="21" customFormat="1" ht="39" x14ac:dyDescent="0.25">
      <c r="A50" s="25">
        <v>202</v>
      </c>
      <c r="B50" s="131" t="s">
        <v>21</v>
      </c>
      <c r="C50" s="131" t="s">
        <v>583</v>
      </c>
      <c r="D50" s="131" t="s">
        <v>507</v>
      </c>
      <c r="E50" s="131" t="s">
        <v>581</v>
      </c>
      <c r="F50" s="131" t="s">
        <v>228</v>
      </c>
      <c r="G50" s="148" t="s">
        <v>584</v>
      </c>
      <c r="H50" s="149">
        <v>1</v>
      </c>
      <c r="I50" s="149">
        <v>1</v>
      </c>
      <c r="J50" s="150"/>
      <c r="K50" s="149"/>
    </row>
    <row r="51" spans="1:11" s="21" customFormat="1" ht="69.75" customHeight="1" x14ac:dyDescent="0.25">
      <c r="A51" s="25">
        <v>202</v>
      </c>
      <c r="B51" s="131" t="s">
        <v>21</v>
      </c>
      <c r="C51" s="131" t="s">
        <v>585</v>
      </c>
      <c r="D51" s="131" t="s">
        <v>507</v>
      </c>
      <c r="E51" s="131" t="s">
        <v>586</v>
      </c>
      <c r="F51" s="131" t="s">
        <v>228</v>
      </c>
      <c r="G51" s="140" t="s">
        <v>587</v>
      </c>
      <c r="H51" s="132">
        <v>1</v>
      </c>
      <c r="I51" s="132">
        <v>1</v>
      </c>
      <c r="J51" s="133">
        <v>1</v>
      </c>
      <c r="K51" s="132"/>
    </row>
    <row r="52" spans="1:11" s="21" customFormat="1" ht="63" customHeight="1" x14ac:dyDescent="0.25">
      <c r="A52" s="25">
        <v>202</v>
      </c>
      <c r="B52" s="131" t="s">
        <v>21</v>
      </c>
      <c r="C52" s="131" t="s">
        <v>588</v>
      </c>
      <c r="D52" s="131" t="s">
        <v>507</v>
      </c>
      <c r="E52" s="131" t="s">
        <v>589</v>
      </c>
      <c r="F52" s="131" t="s">
        <v>228</v>
      </c>
      <c r="G52" s="131" t="s">
        <v>590</v>
      </c>
      <c r="H52" s="132">
        <v>1</v>
      </c>
      <c r="I52" s="132">
        <v>1</v>
      </c>
      <c r="J52" s="133">
        <v>1</v>
      </c>
      <c r="K52" s="132"/>
    </row>
    <row r="53" spans="1:11" s="21" customFormat="1" ht="90" x14ac:dyDescent="0.25">
      <c r="A53" s="25">
        <v>202</v>
      </c>
      <c r="B53" s="131" t="s">
        <v>21</v>
      </c>
      <c r="C53" s="131" t="s">
        <v>591</v>
      </c>
      <c r="D53" s="131" t="s">
        <v>507</v>
      </c>
      <c r="E53" s="131" t="s">
        <v>592</v>
      </c>
      <c r="F53" s="131" t="s">
        <v>228</v>
      </c>
      <c r="G53" s="151" t="s">
        <v>593</v>
      </c>
      <c r="H53" s="132">
        <v>1</v>
      </c>
      <c r="I53" s="132">
        <v>1</v>
      </c>
      <c r="J53" s="133">
        <v>1</v>
      </c>
      <c r="K53" s="132"/>
    </row>
    <row r="54" spans="1:11" s="21" customFormat="1" ht="64.5" x14ac:dyDescent="0.25">
      <c r="A54" s="25">
        <v>202</v>
      </c>
      <c r="B54" s="131" t="s">
        <v>21</v>
      </c>
      <c r="C54" s="131" t="s">
        <v>591</v>
      </c>
      <c r="D54" s="131" t="s">
        <v>507</v>
      </c>
      <c r="E54" s="131" t="s">
        <v>594</v>
      </c>
      <c r="F54" s="131" t="s">
        <v>595</v>
      </c>
      <c r="G54" s="131" t="s">
        <v>596</v>
      </c>
      <c r="H54" s="132">
        <v>1</v>
      </c>
      <c r="I54" s="132">
        <v>1</v>
      </c>
      <c r="J54" s="133">
        <v>1</v>
      </c>
      <c r="K54" s="132"/>
    </row>
    <row r="55" spans="1:11" s="21" customFormat="1" ht="90" x14ac:dyDescent="0.25">
      <c r="A55" s="25">
        <v>202</v>
      </c>
      <c r="B55" s="131" t="s">
        <v>21</v>
      </c>
      <c r="C55" s="131" t="s">
        <v>597</v>
      </c>
      <c r="D55" s="131" t="s">
        <v>507</v>
      </c>
      <c r="E55" s="131" t="s">
        <v>598</v>
      </c>
      <c r="F55" s="131" t="s">
        <v>228</v>
      </c>
      <c r="G55" s="151" t="s">
        <v>593</v>
      </c>
      <c r="H55" s="132">
        <v>1</v>
      </c>
      <c r="I55" s="132">
        <v>1</v>
      </c>
      <c r="J55" s="133">
        <v>1</v>
      </c>
      <c r="K55" s="132"/>
    </row>
    <row r="56" spans="1:11" s="21" customFormat="1" ht="64.5" x14ac:dyDescent="0.25">
      <c r="A56" s="25">
        <v>202</v>
      </c>
      <c r="B56" s="131" t="s">
        <v>21</v>
      </c>
      <c r="C56" s="131" t="s">
        <v>599</v>
      </c>
      <c r="D56" s="131" t="s">
        <v>507</v>
      </c>
      <c r="E56" s="131" t="s">
        <v>578</v>
      </c>
      <c r="F56" s="131" t="s">
        <v>228</v>
      </c>
      <c r="G56" s="131" t="s">
        <v>600</v>
      </c>
      <c r="H56" s="132">
        <v>1</v>
      </c>
      <c r="I56" s="132">
        <v>1</v>
      </c>
      <c r="J56" s="133">
        <v>1</v>
      </c>
      <c r="K56" s="132"/>
    </row>
    <row r="57" spans="1:11" s="21" customFormat="1" ht="51.75" x14ac:dyDescent="0.25">
      <c r="A57" s="25">
        <v>202</v>
      </c>
      <c r="B57" s="131" t="s">
        <v>21</v>
      </c>
      <c r="C57" s="131" t="s">
        <v>601</v>
      </c>
      <c r="D57" s="131" t="s">
        <v>507</v>
      </c>
      <c r="E57" s="131" t="s">
        <v>602</v>
      </c>
      <c r="F57" s="131" t="s">
        <v>228</v>
      </c>
      <c r="G57" s="131" t="s">
        <v>603</v>
      </c>
      <c r="H57" s="132">
        <v>1</v>
      </c>
      <c r="I57" s="132">
        <v>1</v>
      </c>
      <c r="J57" s="133">
        <v>1</v>
      </c>
      <c r="K57" s="132"/>
    </row>
    <row r="58" spans="1:11" s="21" customFormat="1" ht="39" x14ac:dyDescent="0.25">
      <c r="A58" s="26">
        <v>202</v>
      </c>
      <c r="B58" s="141" t="s">
        <v>21</v>
      </c>
      <c r="C58" s="141" t="s">
        <v>604</v>
      </c>
      <c r="D58" s="141" t="s">
        <v>507</v>
      </c>
      <c r="E58" s="141" t="s">
        <v>605</v>
      </c>
      <c r="F58" s="131" t="s">
        <v>228</v>
      </c>
      <c r="G58" s="141" t="s">
        <v>606</v>
      </c>
      <c r="H58" s="132">
        <v>1</v>
      </c>
      <c r="I58" s="132">
        <v>1</v>
      </c>
      <c r="J58" s="133">
        <v>1</v>
      </c>
      <c r="K58" s="132"/>
    </row>
    <row r="59" spans="1:11" s="21" customFormat="1" ht="38.25" x14ac:dyDescent="0.25">
      <c r="A59" s="26">
        <v>202</v>
      </c>
      <c r="B59" s="141" t="s">
        <v>21</v>
      </c>
      <c r="C59" s="152" t="s">
        <v>607</v>
      </c>
      <c r="D59" s="152" t="s">
        <v>507</v>
      </c>
      <c r="E59" s="141" t="s">
        <v>608</v>
      </c>
      <c r="F59" s="131" t="s">
        <v>609</v>
      </c>
      <c r="G59" s="131" t="s">
        <v>610</v>
      </c>
      <c r="H59" s="132">
        <v>1</v>
      </c>
      <c r="I59" s="132">
        <v>1</v>
      </c>
      <c r="J59" s="133">
        <v>1</v>
      </c>
      <c r="K59" s="132"/>
    </row>
    <row r="60" spans="1:11" ht="128.44999999999999" customHeight="1" x14ac:dyDescent="0.25">
      <c r="A60" s="26">
        <v>202</v>
      </c>
      <c r="B60" s="141" t="s">
        <v>21</v>
      </c>
      <c r="C60" s="153" t="s">
        <v>611</v>
      </c>
      <c r="D60" s="153" t="s">
        <v>612</v>
      </c>
      <c r="E60" s="141" t="s">
        <v>613</v>
      </c>
      <c r="F60" s="131" t="s">
        <v>228</v>
      </c>
      <c r="G60" s="131" t="s">
        <v>614</v>
      </c>
      <c r="H60" s="132">
        <v>1</v>
      </c>
      <c r="I60" s="132">
        <v>1</v>
      </c>
      <c r="J60" s="133">
        <v>1</v>
      </c>
      <c r="K60" s="132"/>
    </row>
    <row r="61" spans="1:11" s="21" customFormat="1" ht="51.75" x14ac:dyDescent="0.25">
      <c r="A61" s="25">
        <v>202</v>
      </c>
      <c r="B61" s="131" t="s">
        <v>21</v>
      </c>
      <c r="C61" s="131" t="s">
        <v>615</v>
      </c>
      <c r="D61" s="131" t="s">
        <v>507</v>
      </c>
      <c r="E61" s="131" t="s">
        <v>616</v>
      </c>
      <c r="F61" s="131" t="s">
        <v>228</v>
      </c>
      <c r="G61" s="131" t="s">
        <v>617</v>
      </c>
      <c r="H61" s="132">
        <v>1</v>
      </c>
      <c r="I61" s="132">
        <v>1</v>
      </c>
      <c r="J61" s="133">
        <v>1</v>
      </c>
      <c r="K61" s="132"/>
    </row>
    <row r="62" spans="1:11" s="21" customFormat="1" ht="39" x14ac:dyDescent="0.25">
      <c r="A62" s="25">
        <v>202</v>
      </c>
      <c r="B62" s="131" t="s">
        <v>21</v>
      </c>
      <c r="C62" s="131" t="s">
        <v>618</v>
      </c>
      <c r="D62" s="131" t="s">
        <v>507</v>
      </c>
      <c r="E62" s="131" t="s">
        <v>619</v>
      </c>
      <c r="F62" s="131" t="s">
        <v>620</v>
      </c>
      <c r="G62" s="154" t="s">
        <v>621</v>
      </c>
      <c r="H62" s="149">
        <v>1</v>
      </c>
      <c r="I62" s="149">
        <v>1</v>
      </c>
      <c r="J62" s="150"/>
      <c r="K62" s="149"/>
    </row>
    <row r="63" spans="1:11" s="21" customFormat="1" ht="39" x14ac:dyDescent="0.25">
      <c r="A63" s="25">
        <v>202</v>
      </c>
      <c r="B63" s="131" t="s">
        <v>21</v>
      </c>
      <c r="C63" s="131" t="s">
        <v>622</v>
      </c>
      <c r="D63" s="131" t="s">
        <v>507</v>
      </c>
      <c r="E63" s="131" t="s">
        <v>619</v>
      </c>
      <c r="F63" s="131" t="s">
        <v>620</v>
      </c>
      <c r="G63" s="154" t="s">
        <v>621</v>
      </c>
      <c r="H63" s="149">
        <v>1</v>
      </c>
      <c r="I63" s="149">
        <v>1</v>
      </c>
      <c r="J63" s="150"/>
      <c r="K63" s="149"/>
    </row>
    <row r="64" spans="1:11" s="21" customFormat="1" ht="120.75" customHeight="1" x14ac:dyDescent="0.25">
      <c r="A64" s="25">
        <v>202</v>
      </c>
      <c r="B64" s="131" t="s">
        <v>21</v>
      </c>
      <c r="C64" s="131" t="s">
        <v>623</v>
      </c>
      <c r="D64" s="131" t="s">
        <v>507</v>
      </c>
      <c r="E64" s="131" t="s">
        <v>624</v>
      </c>
      <c r="F64" s="131" t="s">
        <v>620</v>
      </c>
      <c r="G64" s="155" t="s">
        <v>625</v>
      </c>
      <c r="H64" s="132">
        <v>1</v>
      </c>
      <c r="I64" s="132">
        <v>1</v>
      </c>
      <c r="J64" s="133">
        <v>1</v>
      </c>
      <c r="K64" s="132"/>
    </row>
    <row r="65" spans="1:13" ht="96.75" customHeight="1" x14ac:dyDescent="0.25">
      <c r="A65" s="25"/>
      <c r="B65" s="131" t="s">
        <v>21</v>
      </c>
      <c r="C65" s="131" t="s">
        <v>626</v>
      </c>
      <c r="D65" s="131" t="s">
        <v>507</v>
      </c>
      <c r="E65" s="131" t="s">
        <v>627</v>
      </c>
      <c r="F65" s="131" t="s">
        <v>228</v>
      </c>
      <c r="G65" s="131" t="s">
        <v>628</v>
      </c>
      <c r="H65" s="132">
        <v>1</v>
      </c>
      <c r="I65" s="132">
        <v>1</v>
      </c>
      <c r="J65" s="133">
        <v>1</v>
      </c>
      <c r="K65" s="132"/>
    </row>
    <row r="66" spans="1:13" s="156" customFormat="1" ht="26.25" x14ac:dyDescent="0.25">
      <c r="A66" s="25">
        <v>202</v>
      </c>
      <c r="B66" s="131" t="s">
        <v>21</v>
      </c>
      <c r="C66" s="131" t="s">
        <v>626</v>
      </c>
      <c r="D66" s="131" t="s">
        <v>507</v>
      </c>
      <c r="E66" s="131" t="s">
        <v>629</v>
      </c>
      <c r="F66" s="131" t="s">
        <v>228</v>
      </c>
      <c r="G66" s="131" t="s">
        <v>630</v>
      </c>
      <c r="H66" s="132">
        <v>1</v>
      </c>
      <c r="I66" s="132">
        <v>1</v>
      </c>
      <c r="J66" s="133">
        <v>1</v>
      </c>
      <c r="K66" s="132"/>
    </row>
    <row r="67" spans="1:13" s="156" customFormat="1" ht="51.75" x14ac:dyDescent="0.25">
      <c r="A67" s="25">
        <v>202</v>
      </c>
      <c r="B67" s="131" t="s">
        <v>21</v>
      </c>
      <c r="C67" s="131" t="s">
        <v>631</v>
      </c>
      <c r="D67" s="131" t="s">
        <v>51</v>
      </c>
      <c r="E67" s="131" t="s">
        <v>228</v>
      </c>
      <c r="F67" s="131" t="s">
        <v>228</v>
      </c>
      <c r="G67" s="131" t="s">
        <v>630</v>
      </c>
      <c r="H67" s="132">
        <v>1</v>
      </c>
      <c r="I67" s="132">
        <v>1</v>
      </c>
      <c r="J67" s="133">
        <v>1</v>
      </c>
      <c r="K67" s="132"/>
    </row>
    <row r="68" spans="1:13" s="156" customFormat="1" ht="51" x14ac:dyDescent="0.2">
      <c r="A68" s="25">
        <v>202</v>
      </c>
      <c r="B68" s="131" t="s">
        <v>21</v>
      </c>
      <c r="C68" s="141" t="s">
        <v>632</v>
      </c>
      <c r="D68" s="136" t="s">
        <v>522</v>
      </c>
      <c r="E68" s="136" t="s">
        <v>633</v>
      </c>
      <c r="F68" s="131" t="s">
        <v>634</v>
      </c>
      <c r="G68" s="131" t="s">
        <v>635</v>
      </c>
      <c r="H68" s="157">
        <v>1</v>
      </c>
      <c r="I68" s="157">
        <v>1</v>
      </c>
      <c r="J68" s="157">
        <v>1</v>
      </c>
      <c r="K68" s="157"/>
      <c r="M68" s="158"/>
    </row>
    <row r="69" spans="1:13" s="156" customFormat="1" ht="63.75" x14ac:dyDescent="0.2">
      <c r="A69" s="25">
        <v>202</v>
      </c>
      <c r="B69" s="131" t="s">
        <v>21</v>
      </c>
      <c r="C69" s="141" t="s">
        <v>636</v>
      </c>
      <c r="D69" s="157" t="s">
        <v>500</v>
      </c>
      <c r="E69" s="136" t="s">
        <v>637</v>
      </c>
      <c r="F69" s="136" t="s">
        <v>638</v>
      </c>
      <c r="G69" s="131" t="s">
        <v>639</v>
      </c>
      <c r="H69" s="157">
        <v>1</v>
      </c>
      <c r="I69" s="157">
        <v>1</v>
      </c>
      <c r="J69" s="159">
        <v>1</v>
      </c>
      <c r="K69" s="160"/>
    </row>
    <row r="70" spans="1:13" s="156" customFormat="1" ht="63.75" x14ac:dyDescent="0.2">
      <c r="A70" s="25">
        <v>202</v>
      </c>
      <c r="B70" s="131" t="s">
        <v>21</v>
      </c>
      <c r="C70" s="131" t="s">
        <v>640</v>
      </c>
      <c r="D70" s="131" t="s">
        <v>507</v>
      </c>
      <c r="E70" s="131" t="s">
        <v>641</v>
      </c>
      <c r="F70" s="136" t="s">
        <v>475</v>
      </c>
      <c r="G70" s="136" t="s">
        <v>642</v>
      </c>
      <c r="H70" s="161">
        <v>1</v>
      </c>
      <c r="I70" s="161">
        <v>1</v>
      </c>
      <c r="J70" s="162"/>
      <c r="K70" s="161"/>
    </row>
    <row r="71" spans="1:13" s="156" customFormat="1" ht="38.25" x14ac:dyDescent="0.2">
      <c r="A71" s="26">
        <v>202</v>
      </c>
      <c r="B71" s="141" t="s">
        <v>21</v>
      </c>
      <c r="C71" s="141" t="s">
        <v>643</v>
      </c>
      <c r="D71" s="141" t="s">
        <v>507</v>
      </c>
      <c r="E71" s="141" t="s">
        <v>644</v>
      </c>
      <c r="F71" s="160" t="s">
        <v>475</v>
      </c>
      <c r="G71" s="160" t="s">
        <v>645</v>
      </c>
      <c r="H71" s="159">
        <v>1</v>
      </c>
      <c r="I71" s="159">
        <v>1</v>
      </c>
      <c r="J71" s="163">
        <v>1</v>
      </c>
      <c r="K71" s="164"/>
    </row>
    <row r="72" spans="1:13" ht="134.25" customHeight="1" x14ac:dyDescent="0.25">
      <c r="A72" s="25">
        <v>202</v>
      </c>
      <c r="B72" s="131" t="s">
        <v>21</v>
      </c>
      <c r="C72" s="131" t="s">
        <v>646</v>
      </c>
      <c r="D72" s="131" t="s">
        <v>647</v>
      </c>
      <c r="E72" s="131" t="s">
        <v>648</v>
      </c>
      <c r="F72" s="136" t="s">
        <v>649</v>
      </c>
      <c r="G72" s="136" t="s">
        <v>650</v>
      </c>
      <c r="H72" s="157">
        <v>1</v>
      </c>
      <c r="I72" s="157">
        <v>1</v>
      </c>
      <c r="J72" s="163">
        <v>1</v>
      </c>
      <c r="K72" s="157"/>
    </row>
    <row r="73" spans="1:13" ht="111" customHeight="1" x14ac:dyDescent="0.25">
      <c r="A73" s="25">
        <v>202</v>
      </c>
      <c r="B73" s="131" t="s">
        <v>21</v>
      </c>
      <c r="C73" s="131" t="s">
        <v>651</v>
      </c>
      <c r="D73" s="131" t="s">
        <v>51</v>
      </c>
      <c r="E73" s="131" t="s">
        <v>652</v>
      </c>
      <c r="F73" s="136" t="s">
        <v>475</v>
      </c>
      <c r="G73" s="136" t="s">
        <v>653</v>
      </c>
      <c r="H73" s="157">
        <v>1</v>
      </c>
      <c r="I73" s="157">
        <v>1</v>
      </c>
      <c r="J73" s="163">
        <v>1</v>
      </c>
      <c r="K73" s="157"/>
    </row>
    <row r="74" spans="1:13" ht="15" customHeight="1" x14ac:dyDescent="0.25">
      <c r="A74" s="255" t="s">
        <v>234</v>
      </c>
      <c r="B74" s="255"/>
      <c r="C74" s="255"/>
      <c r="D74" s="255"/>
      <c r="E74" s="255"/>
      <c r="F74" s="255"/>
      <c r="G74" s="255"/>
      <c r="H74" s="59">
        <f>SUM(H16:H73)</f>
        <v>60</v>
      </c>
      <c r="I74" s="59">
        <f>SUM(I16:I73)</f>
        <v>60</v>
      </c>
      <c r="J74" s="59">
        <v>55</v>
      </c>
      <c r="K74" s="29"/>
    </row>
    <row r="75" spans="1:13" ht="15" customHeight="1" x14ac:dyDescent="0.25">
      <c r="A75" s="55"/>
      <c r="B75" s="55"/>
      <c r="C75" s="55"/>
      <c r="D75" s="55"/>
      <c r="E75" s="55"/>
      <c r="F75" s="55"/>
      <c r="G75" s="55"/>
      <c r="H75" s="64"/>
      <c r="I75" s="64"/>
      <c r="J75" s="64"/>
      <c r="K75" s="21"/>
    </row>
    <row r="76" spans="1:13" ht="30.75" customHeight="1" x14ac:dyDescent="0.25">
      <c r="A76" s="55"/>
      <c r="B76" s="55"/>
      <c r="C76" s="55"/>
      <c r="D76" s="55"/>
      <c r="E76" s="55"/>
      <c r="F76" s="267" t="s">
        <v>235</v>
      </c>
      <c r="G76" s="267"/>
      <c r="H76" s="71" t="s">
        <v>240</v>
      </c>
      <c r="I76" s="71" t="s">
        <v>241</v>
      </c>
      <c r="J76" s="71" t="s">
        <v>242</v>
      </c>
      <c r="K76" s="21"/>
    </row>
    <row r="77" spans="1:13" ht="30" customHeight="1" x14ac:dyDescent="0.25">
      <c r="A77" s="55"/>
      <c r="B77" s="55"/>
      <c r="C77" s="55"/>
      <c r="D77" s="55"/>
      <c r="E77" s="55"/>
      <c r="F77" s="264" t="s">
        <v>274</v>
      </c>
      <c r="G77" s="265"/>
      <c r="H77" s="71">
        <v>60</v>
      </c>
      <c r="I77" s="71">
        <v>60</v>
      </c>
      <c r="J77" s="71"/>
      <c r="K77" s="21"/>
    </row>
    <row r="78" spans="1:13" ht="54" customHeight="1" x14ac:dyDescent="0.25">
      <c r="A78" s="55"/>
      <c r="B78" s="55"/>
      <c r="C78" s="55"/>
      <c r="D78" s="55"/>
      <c r="E78" s="55"/>
      <c r="F78" s="268" t="s">
        <v>654</v>
      </c>
      <c r="G78" s="269"/>
      <c r="H78" s="71" t="s">
        <v>237</v>
      </c>
      <c r="I78" s="71" t="s">
        <v>237</v>
      </c>
      <c r="J78" s="71"/>
      <c r="K78" s="21"/>
    </row>
    <row r="79" spans="1:13" x14ac:dyDescent="0.25">
      <c r="A79" s="55"/>
      <c r="B79" s="55"/>
      <c r="C79" s="55"/>
      <c r="D79" s="55"/>
      <c r="E79" s="55"/>
      <c r="F79" s="270" t="s">
        <v>238</v>
      </c>
      <c r="G79" s="271"/>
      <c r="H79" s="71"/>
      <c r="I79" s="71"/>
      <c r="J79" s="71">
        <v>-1</v>
      </c>
      <c r="K79" s="21"/>
    </row>
    <row r="80" spans="1:13" x14ac:dyDescent="0.25">
      <c r="A80" s="55"/>
      <c r="B80" s="55"/>
      <c r="C80" s="55"/>
      <c r="D80" s="55"/>
      <c r="E80" s="55"/>
      <c r="F80" s="270" t="s">
        <v>239</v>
      </c>
      <c r="G80" s="271"/>
      <c r="H80" s="80">
        <v>56</v>
      </c>
      <c r="I80" s="80">
        <v>56</v>
      </c>
      <c r="J80" s="80">
        <v>55</v>
      </c>
      <c r="K80" s="21"/>
    </row>
    <row r="81" spans="1:13" ht="15.75" thickBot="1" x14ac:dyDescent="0.3">
      <c r="C81" s="165"/>
      <c r="G81" s="63"/>
      <c r="H81" s="64"/>
      <c r="I81" s="64"/>
      <c r="J81" s="64"/>
    </row>
    <row r="82" spans="1:13" ht="27" thickBot="1" x14ac:dyDescent="0.3">
      <c r="B82" s="73" t="s">
        <v>243</v>
      </c>
      <c r="C82" s="165"/>
      <c r="G82" s="63"/>
      <c r="H82" s="64"/>
      <c r="I82" s="64"/>
      <c r="J82" s="64"/>
    </row>
    <row r="83" spans="1:13" ht="20.25" customHeight="1" thickBot="1" x14ac:dyDescent="0.3">
      <c r="A83" s="166">
        <v>2021</v>
      </c>
      <c r="B83" s="46"/>
      <c r="C83" s="167" t="s">
        <v>244</v>
      </c>
      <c r="D83" s="167"/>
      <c r="E83" s="167" t="s">
        <v>245</v>
      </c>
      <c r="F83" s="167" t="s">
        <v>14</v>
      </c>
      <c r="G83" s="71" t="s">
        <v>246</v>
      </c>
      <c r="H83" s="167" t="s">
        <v>16</v>
      </c>
      <c r="I83" s="167" t="s">
        <v>17</v>
      </c>
      <c r="J83" s="167" t="s">
        <v>18</v>
      </c>
      <c r="K83" s="167" t="s">
        <v>275</v>
      </c>
      <c r="L83" s="168"/>
      <c r="M83" s="21"/>
    </row>
    <row r="84" spans="1:13" ht="159" customHeight="1" x14ac:dyDescent="0.25">
      <c r="A84" s="169" t="s">
        <v>655</v>
      </c>
      <c r="B84" s="170" t="s">
        <v>248</v>
      </c>
      <c r="C84" s="171" t="s">
        <v>656</v>
      </c>
      <c r="D84" s="171" t="s">
        <v>51</v>
      </c>
      <c r="E84" s="171" t="s">
        <v>657</v>
      </c>
      <c r="F84" s="172" t="s">
        <v>658</v>
      </c>
      <c r="G84" s="173" t="s">
        <v>659</v>
      </c>
      <c r="H84" s="174">
        <v>8</v>
      </c>
      <c r="I84" s="174">
        <v>8</v>
      </c>
      <c r="J84" s="175">
        <v>8</v>
      </c>
      <c r="K84" s="261"/>
    </row>
    <row r="85" spans="1:13" ht="150" customHeight="1" x14ac:dyDescent="0.25">
      <c r="A85" s="169" t="s">
        <v>655</v>
      </c>
      <c r="B85" s="176" t="s">
        <v>248</v>
      </c>
      <c r="C85" s="177" t="s">
        <v>660</v>
      </c>
      <c r="D85" s="178" t="s">
        <v>661</v>
      </c>
      <c r="E85" s="178" t="s">
        <v>662</v>
      </c>
      <c r="F85" s="178" t="s">
        <v>663</v>
      </c>
      <c r="G85" s="178" t="s">
        <v>659</v>
      </c>
      <c r="H85" s="71">
        <v>5</v>
      </c>
      <c r="I85" s="71">
        <v>5</v>
      </c>
      <c r="J85" s="179">
        <v>5</v>
      </c>
      <c r="K85" s="262"/>
    </row>
    <row r="86" spans="1:13" ht="117.75" customHeight="1" x14ac:dyDescent="0.25">
      <c r="A86" s="169" t="s">
        <v>655</v>
      </c>
      <c r="B86" s="176" t="s">
        <v>248</v>
      </c>
      <c r="C86" s="177" t="s">
        <v>664</v>
      </c>
      <c r="D86" s="160" t="s">
        <v>612</v>
      </c>
      <c r="E86" s="160" t="s">
        <v>665</v>
      </c>
      <c r="F86" s="160" t="s">
        <v>666</v>
      </c>
      <c r="G86" s="160" t="s">
        <v>659</v>
      </c>
      <c r="H86" s="71">
        <v>5</v>
      </c>
      <c r="I86" s="71">
        <v>5</v>
      </c>
      <c r="J86" s="179">
        <v>5</v>
      </c>
      <c r="K86" s="262"/>
    </row>
    <row r="87" spans="1:13" ht="147.75" customHeight="1" x14ac:dyDescent="0.25">
      <c r="A87" s="169" t="s">
        <v>655</v>
      </c>
      <c r="B87" s="176" t="s">
        <v>248</v>
      </c>
      <c r="C87" s="180" t="s">
        <v>667</v>
      </c>
      <c r="D87" s="181" t="s">
        <v>51</v>
      </c>
      <c r="E87" s="182" t="s">
        <v>668</v>
      </c>
      <c r="F87" s="182" t="s">
        <v>669</v>
      </c>
      <c r="G87" s="182" t="s">
        <v>659</v>
      </c>
      <c r="H87" s="71">
        <v>3</v>
      </c>
      <c r="I87" s="71">
        <v>3</v>
      </c>
      <c r="J87" s="179">
        <v>2</v>
      </c>
      <c r="K87" s="262"/>
    </row>
    <row r="88" spans="1:13" ht="107.25" customHeight="1" x14ac:dyDescent="0.25">
      <c r="A88" s="169" t="s">
        <v>655</v>
      </c>
      <c r="B88" s="176" t="s">
        <v>248</v>
      </c>
      <c r="C88" s="180" t="s">
        <v>670</v>
      </c>
      <c r="D88" s="181" t="s">
        <v>51</v>
      </c>
      <c r="E88" s="182" t="s">
        <v>671</v>
      </c>
      <c r="F88" s="182" t="s">
        <v>672</v>
      </c>
      <c r="G88" s="182" t="s">
        <v>659</v>
      </c>
      <c r="H88" s="71">
        <v>5</v>
      </c>
      <c r="I88" s="71">
        <v>5</v>
      </c>
      <c r="J88" s="179">
        <v>5</v>
      </c>
      <c r="K88" s="262"/>
    </row>
    <row r="89" spans="1:13" ht="162.75" customHeight="1" x14ac:dyDescent="0.25">
      <c r="A89" s="169" t="s">
        <v>655</v>
      </c>
      <c r="B89" s="176" t="s">
        <v>248</v>
      </c>
      <c r="C89" s="180" t="s">
        <v>673</v>
      </c>
      <c r="D89" s="182" t="s">
        <v>51</v>
      </c>
      <c r="E89" s="182" t="s">
        <v>674</v>
      </c>
      <c r="F89" s="182" t="s">
        <v>675</v>
      </c>
      <c r="G89" s="182" t="s">
        <v>659</v>
      </c>
      <c r="H89" s="71">
        <v>5</v>
      </c>
      <c r="I89" s="71">
        <v>5</v>
      </c>
      <c r="J89" s="179">
        <v>5</v>
      </c>
      <c r="K89" s="262"/>
    </row>
    <row r="90" spans="1:13" ht="51" x14ac:dyDescent="0.25">
      <c r="A90" s="169" t="s">
        <v>655</v>
      </c>
      <c r="B90" s="176" t="s">
        <v>248</v>
      </c>
      <c r="C90" s="180" t="s">
        <v>656</v>
      </c>
      <c r="D90" s="182" t="s">
        <v>51</v>
      </c>
      <c r="E90" s="182" t="s">
        <v>676</v>
      </c>
      <c r="F90" s="182" t="s">
        <v>677</v>
      </c>
      <c r="G90" s="182" t="s">
        <v>659</v>
      </c>
      <c r="H90" s="71">
        <v>2</v>
      </c>
      <c r="I90" s="71">
        <v>2</v>
      </c>
      <c r="J90" s="179">
        <v>2</v>
      </c>
      <c r="K90" s="262"/>
    </row>
    <row r="91" spans="1:13" ht="76.5" x14ac:dyDescent="0.25">
      <c r="A91" s="169" t="s">
        <v>678</v>
      </c>
      <c r="B91" s="176" t="s">
        <v>248</v>
      </c>
      <c r="C91" s="180" t="s">
        <v>679</v>
      </c>
      <c r="D91" s="182" t="s">
        <v>500</v>
      </c>
      <c r="E91" s="182" t="s">
        <v>680</v>
      </c>
      <c r="F91" s="182" t="s">
        <v>681</v>
      </c>
      <c r="G91" s="182" t="s">
        <v>659</v>
      </c>
      <c r="H91" s="71">
        <v>2</v>
      </c>
      <c r="I91" s="71">
        <v>2</v>
      </c>
      <c r="J91" s="179">
        <v>2</v>
      </c>
      <c r="K91" s="262"/>
    </row>
    <row r="92" spans="1:13" ht="102" x14ac:dyDescent="0.25">
      <c r="A92" s="169" t="s">
        <v>655</v>
      </c>
      <c r="B92" s="176" t="s">
        <v>248</v>
      </c>
      <c r="C92" s="180" t="s">
        <v>682</v>
      </c>
      <c r="D92" s="182" t="s">
        <v>683</v>
      </c>
      <c r="E92" s="182" t="s">
        <v>684</v>
      </c>
      <c r="F92" s="182" t="s">
        <v>685</v>
      </c>
      <c r="G92" s="182" t="s">
        <v>659</v>
      </c>
      <c r="H92" s="71">
        <v>5</v>
      </c>
      <c r="I92" s="71">
        <v>5</v>
      </c>
      <c r="J92" s="179">
        <v>5</v>
      </c>
      <c r="K92" s="263"/>
    </row>
    <row r="93" spans="1:13" ht="15" customHeight="1" x14ac:dyDescent="0.25">
      <c r="A93" s="272" t="s">
        <v>270</v>
      </c>
      <c r="B93" s="272"/>
      <c r="C93" s="272"/>
      <c r="D93" s="272"/>
      <c r="E93" s="272"/>
      <c r="F93" s="272"/>
      <c r="G93" s="272"/>
      <c r="H93" s="183">
        <f>SUM(H84:H92)</f>
        <v>40</v>
      </c>
      <c r="I93" s="183">
        <f>SUM(I84:I92)</f>
        <v>40</v>
      </c>
      <c r="J93" s="184">
        <v>39</v>
      </c>
      <c r="K93" s="29"/>
    </row>
    <row r="94" spans="1:13" x14ac:dyDescent="0.25">
      <c r="A94" s="185"/>
      <c r="B94" s="185"/>
      <c r="C94" s="185"/>
      <c r="D94" s="185"/>
      <c r="E94" s="185"/>
      <c r="F94" s="185"/>
      <c r="G94" s="185"/>
      <c r="H94" s="64"/>
      <c r="I94" s="64"/>
      <c r="J94" s="21"/>
      <c r="K94" s="21"/>
    </row>
    <row r="95" spans="1:13" x14ac:dyDescent="0.25">
      <c r="E95" s="186"/>
      <c r="F95" s="187"/>
      <c r="G95" s="186"/>
      <c r="H95" s="188"/>
      <c r="I95" s="188"/>
      <c r="J95" s="189"/>
    </row>
    <row r="97" spans="4:10" x14ac:dyDescent="0.25">
      <c r="D97" s="48"/>
      <c r="F97" s="256" t="s">
        <v>271</v>
      </c>
      <c r="G97" s="256"/>
      <c r="H97" s="76">
        <v>56</v>
      </c>
      <c r="I97" s="76">
        <v>55</v>
      </c>
      <c r="J97" s="77">
        <f>I97/H97</f>
        <v>0.9821428571428571</v>
      </c>
    </row>
    <row r="98" spans="4:10" x14ac:dyDescent="0.25">
      <c r="D98" s="48"/>
      <c r="F98" s="256" t="s">
        <v>272</v>
      </c>
      <c r="G98" s="256"/>
      <c r="H98" s="76">
        <v>40</v>
      </c>
      <c r="I98" s="76">
        <v>39</v>
      </c>
      <c r="J98" s="77">
        <f>I98/H98</f>
        <v>0.97499999999999998</v>
      </c>
    </row>
    <row r="99" spans="4:10" x14ac:dyDescent="0.25">
      <c r="D99" s="48"/>
      <c r="F99" s="257" t="s">
        <v>273</v>
      </c>
      <c r="G99" s="257"/>
      <c r="H99" s="78">
        <f>SUM(H97:H98)</f>
        <v>96</v>
      </c>
      <c r="I99" s="78">
        <f>SUM(I97:I98)</f>
        <v>94</v>
      </c>
      <c r="J99" s="79">
        <f>I99/H99</f>
        <v>0.97916666666666663</v>
      </c>
    </row>
  </sheetData>
  <mergeCells count="20">
    <mergeCell ref="F99:G99"/>
    <mergeCell ref="F78:G78"/>
    <mergeCell ref="F79:G79"/>
    <mergeCell ref="F80:G80"/>
    <mergeCell ref="A93:G93"/>
    <mergeCell ref="F97:G97"/>
    <mergeCell ref="F98:G98"/>
    <mergeCell ref="K84:K92"/>
    <mergeCell ref="F77:G77"/>
    <mergeCell ref="A1:K1"/>
    <mergeCell ref="A2:K2"/>
    <mergeCell ref="A4:K4"/>
    <mergeCell ref="A5:K5"/>
    <mergeCell ref="A7:L7"/>
    <mergeCell ref="A8:L8"/>
    <mergeCell ref="A9:L9"/>
    <mergeCell ref="A10:L10"/>
    <mergeCell ref="A11:L11"/>
    <mergeCell ref="A74:G74"/>
    <mergeCell ref="F76:G76"/>
  </mergeCells>
  <pageMargins left="0" right="0" top="0.74791666666666701" bottom="0.74861111111111101" header="0.51180555555555496" footer="0.31527777777777799"/>
  <pageSetup paperSize="9" scale="85" firstPageNumber="0" orientation="landscape" horizontalDpi="300" verticalDpi="300" r:id="rId1"/>
  <headerFooter>
    <oddFooter>&amp;CPagina &amp;P di &amp;N</oddFooter>
  </headerFooter>
  <rowBreaks count="1" manualBreakCount="1">
    <brk id="12" max="16383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4" r:id="rId4">
          <objectPr defaultSize="0" autoPict="0" r:id="rId5">
            <anchor moveWithCells="1">
              <from>
                <xdr:col>10</xdr:col>
                <xdr:colOff>66675</xdr:colOff>
                <xdr:row>84</xdr:row>
                <xdr:rowOff>971550</xdr:rowOff>
              </from>
              <to>
                <xdr:col>10</xdr:col>
                <xdr:colOff>800100</xdr:colOff>
                <xdr:row>85</xdr:row>
                <xdr:rowOff>152400</xdr:rowOff>
              </to>
            </anchor>
          </objectPr>
        </oleObject>
      </mc:Choice>
      <mc:Fallback>
        <oleObject progId="Acrobat Document" dvAspect="DVASPECT_ICON" shapeId="307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tabSelected="1" workbookViewId="0">
      <selection activeCell="J8" sqref="J8"/>
    </sheetView>
  </sheetViews>
  <sheetFormatPr defaultRowHeight="15" x14ac:dyDescent="0.25"/>
  <cols>
    <col min="1" max="1" width="60.7109375" customWidth="1"/>
    <col min="2" max="3" width="22.28515625" customWidth="1"/>
    <col min="4" max="4" width="28.42578125" customWidth="1"/>
  </cols>
  <sheetData>
    <row r="1" spans="1:4" ht="15.75" thickBot="1" x14ac:dyDescent="0.3"/>
    <row r="2" spans="1:4" ht="39" customHeight="1" thickBot="1" x14ac:dyDescent="0.3">
      <c r="A2" s="284" t="s">
        <v>694</v>
      </c>
      <c r="B2" s="285"/>
      <c r="C2" s="285"/>
      <c r="D2" s="286"/>
    </row>
    <row r="3" spans="1:4" ht="15.75" x14ac:dyDescent="0.25">
      <c r="A3" s="213"/>
      <c r="B3" s="215" t="s">
        <v>695</v>
      </c>
      <c r="C3" s="217" t="s">
        <v>695</v>
      </c>
      <c r="D3" s="287" t="s">
        <v>688</v>
      </c>
    </row>
    <row r="4" spans="1:4" ht="35.25" customHeight="1" thickBot="1" x14ac:dyDescent="0.3">
      <c r="A4" s="214" t="s">
        <v>687</v>
      </c>
      <c r="B4" s="216" t="s">
        <v>689</v>
      </c>
      <c r="C4" s="218" t="s">
        <v>690</v>
      </c>
      <c r="D4" s="288"/>
    </row>
    <row r="5" spans="1:4" ht="24.75" customHeight="1" x14ac:dyDescent="0.25">
      <c r="A5" s="219" t="s">
        <v>696</v>
      </c>
      <c r="B5" s="221" t="s">
        <v>698</v>
      </c>
      <c r="C5" s="221" t="s">
        <v>691</v>
      </c>
      <c r="D5" s="221" t="s">
        <v>699</v>
      </c>
    </row>
    <row r="6" spans="1:4" ht="36.75" customHeight="1" thickBot="1" x14ac:dyDescent="0.3">
      <c r="A6" s="220" t="s">
        <v>697</v>
      </c>
      <c r="B6" s="222">
        <f>60/60</f>
        <v>1</v>
      </c>
      <c r="C6" s="222">
        <f>40/40</f>
        <v>1</v>
      </c>
      <c r="D6" s="223">
        <f>100/100</f>
        <v>1</v>
      </c>
    </row>
    <row r="7" spans="1:4" ht="24.75" customHeight="1" x14ac:dyDescent="0.25">
      <c r="A7" s="219" t="s">
        <v>700</v>
      </c>
      <c r="B7" s="276" t="s">
        <v>702</v>
      </c>
      <c r="C7" s="276" t="s">
        <v>691</v>
      </c>
      <c r="D7" s="276" t="s">
        <v>693</v>
      </c>
    </row>
    <row r="8" spans="1:4" ht="24.75" customHeight="1" x14ac:dyDescent="0.25">
      <c r="A8" s="219" t="s">
        <v>707</v>
      </c>
      <c r="B8" s="277"/>
      <c r="C8" s="277"/>
      <c r="D8" s="277"/>
    </row>
    <row r="9" spans="1:4" ht="24.75" customHeight="1" x14ac:dyDescent="0.25">
      <c r="A9" s="219" t="s">
        <v>708</v>
      </c>
      <c r="B9" s="278">
        <f>54/56</f>
        <v>0.9642857142857143</v>
      </c>
      <c r="C9" s="280">
        <f>40/40</f>
        <v>1</v>
      </c>
      <c r="D9" s="282">
        <f>94/96</f>
        <v>0.97916666666666663</v>
      </c>
    </row>
    <row r="10" spans="1:4" ht="24.75" customHeight="1" thickBot="1" x14ac:dyDescent="0.3">
      <c r="A10" s="220" t="s">
        <v>701</v>
      </c>
      <c r="B10" s="279"/>
      <c r="C10" s="281"/>
      <c r="D10" s="283"/>
    </row>
    <row r="11" spans="1:4" ht="24.75" customHeight="1" x14ac:dyDescent="0.25">
      <c r="A11" s="219" t="s">
        <v>703</v>
      </c>
      <c r="B11" s="221" t="s">
        <v>705</v>
      </c>
      <c r="C11" s="221" t="s">
        <v>692</v>
      </c>
      <c r="D11" s="221" t="s">
        <v>693</v>
      </c>
    </row>
    <row r="12" spans="1:4" ht="37.5" customHeight="1" thickBot="1" x14ac:dyDescent="0.3">
      <c r="A12" s="220" t="s">
        <v>704</v>
      </c>
      <c r="B12" s="224">
        <f>55/56</f>
        <v>0.9821428571428571</v>
      </c>
      <c r="C12" s="224">
        <f>39/40</f>
        <v>0.97499999999999998</v>
      </c>
      <c r="D12" s="225">
        <f>94/96</f>
        <v>0.97916666666666663</v>
      </c>
    </row>
    <row r="13" spans="1:4" ht="39" customHeight="1" thickBot="1" x14ac:dyDescent="0.3">
      <c r="A13" s="273" t="s">
        <v>706</v>
      </c>
      <c r="B13" s="274"/>
      <c r="C13" s="275"/>
      <c r="D13" s="226">
        <f>(D6+D9+D12)/3</f>
        <v>0.98611111111111105</v>
      </c>
    </row>
  </sheetData>
  <mergeCells count="9">
    <mergeCell ref="D7:D8"/>
    <mergeCell ref="D9:D10"/>
    <mergeCell ref="A2:D2"/>
    <mergeCell ref="D3:D4"/>
    <mergeCell ref="A13:C13"/>
    <mergeCell ref="B7:B8"/>
    <mergeCell ref="C7:C8"/>
    <mergeCell ref="B9:B10"/>
    <mergeCell ref="C9:C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600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5</vt:i4>
      </vt:variant>
    </vt:vector>
  </HeadingPairs>
  <TitlesOfParts>
    <vt:vector size="9" baseType="lpstr">
      <vt:lpstr>211</vt:lpstr>
      <vt:lpstr>221-223</vt:lpstr>
      <vt:lpstr>222</vt:lpstr>
      <vt:lpstr>riepilogo</vt:lpstr>
      <vt:lpstr>'221-223'!Area_stampa</vt:lpstr>
      <vt:lpstr>'222'!Area_stampa</vt:lpstr>
      <vt:lpstr>'211'!Titoli_stampa</vt:lpstr>
      <vt:lpstr>'221-223'!Titoli_stampa</vt:lpstr>
      <vt:lpstr>'222'!Titoli_stampa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Oliviero Rota</dc:creator>
  <dc:description/>
  <cp:lastModifiedBy>Daniela Rigamonti</cp:lastModifiedBy>
  <cp:revision>11</cp:revision>
  <cp:lastPrinted>2022-04-01T07:32:36Z</cp:lastPrinted>
  <dcterms:created xsi:type="dcterms:W3CDTF">2016-09-20T15:18:53Z</dcterms:created>
  <dcterms:modified xsi:type="dcterms:W3CDTF">2022-05-04T09:21:44Z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